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šnja\Desktop\"/>
    </mc:Choice>
  </mc:AlternateContent>
  <bookViews>
    <workbookView xWindow="0" yWindow="0" windowWidth="28800" windowHeight="12375" activeTab="1"/>
  </bookViews>
  <sheets>
    <sheet name="Prihodi" sheetId="1" r:id="rId1"/>
    <sheet name="Rashodi" sheetId="2" r:id="rId2"/>
  </sheets>
  <calcPr calcId="162913"/>
</workbook>
</file>

<file path=xl/calcChain.xml><?xml version="1.0" encoding="utf-8"?>
<calcChain xmlns="http://schemas.openxmlformats.org/spreadsheetml/2006/main">
  <c r="E70" i="2" l="1"/>
  <c r="F70" i="2"/>
  <c r="F11" i="2" s="1"/>
  <c r="D70" i="2"/>
  <c r="E71" i="2"/>
  <c r="F71" i="2"/>
  <c r="D71" i="2"/>
  <c r="F184" i="2"/>
  <c r="F185" i="2"/>
  <c r="F186" i="2"/>
  <c r="E184" i="2"/>
  <c r="E185" i="2"/>
  <c r="E186" i="2"/>
  <c r="F187" i="2"/>
  <c r="F157" i="2"/>
  <c r="F156" i="2"/>
  <c r="F155" i="2" s="1"/>
  <c r="F154" i="2" s="1"/>
  <c r="E156" i="2"/>
  <c r="E157" i="2"/>
  <c r="E159" i="2"/>
  <c r="F159" i="2"/>
  <c r="E155" i="2"/>
  <c r="E154" i="2" s="1"/>
  <c r="D155" i="2"/>
  <c r="D154" i="2" s="1"/>
  <c r="D159" i="2"/>
  <c r="D156" i="2"/>
  <c r="D157" i="2"/>
  <c r="D90" i="1"/>
  <c r="D91" i="1"/>
  <c r="F93" i="1"/>
  <c r="F92" i="1" s="1"/>
  <c r="F91" i="1" s="1"/>
  <c r="F90" i="1" s="1"/>
  <c r="E91" i="1"/>
  <c r="E90" i="1" s="1"/>
  <c r="E92" i="1"/>
  <c r="E93" i="1"/>
  <c r="E103" i="1"/>
  <c r="E104" i="1"/>
  <c r="F97" i="1"/>
  <c r="E121" i="1"/>
  <c r="E120" i="1" s="1"/>
  <c r="E122" i="1"/>
  <c r="F123" i="1"/>
  <c r="F122" i="1" s="1"/>
  <c r="F121" i="1" s="1"/>
  <c r="F120" i="1" s="1"/>
  <c r="F49" i="1"/>
  <c r="F50" i="1"/>
  <c r="F51" i="1"/>
  <c r="F52" i="1"/>
  <c r="F54" i="1"/>
  <c r="F55" i="1"/>
  <c r="F56" i="1"/>
  <c r="F57" i="1"/>
  <c r="F58" i="1"/>
  <c r="F44" i="1" l="1"/>
  <c r="F10" i="1" s="1"/>
  <c r="E69" i="1" l="1"/>
  <c r="F69" i="1"/>
  <c r="D69" i="1"/>
  <c r="E59" i="1"/>
  <c r="F59" i="1"/>
  <c r="D59" i="1"/>
  <c r="F135" i="1" l="1"/>
  <c r="F133" i="1"/>
  <c r="F132" i="1"/>
  <c r="E131" i="1"/>
  <c r="E130" i="1" s="1"/>
  <c r="E129" i="1" s="1"/>
  <c r="E128" i="1" s="1"/>
  <c r="D131" i="1"/>
  <c r="D130" i="1" s="1"/>
  <c r="D129" i="1" s="1"/>
  <c r="D128" i="1" s="1"/>
  <c r="D124" i="1"/>
  <c r="E124" i="1"/>
  <c r="F124" i="1"/>
  <c r="F127" i="1"/>
  <c r="F119" i="1"/>
  <c r="F118" i="1"/>
  <c r="F117" i="1"/>
  <c r="F116" i="1"/>
  <c r="F115" i="1"/>
  <c r="F112" i="1"/>
  <c r="F111" i="1"/>
  <c r="F110" i="1"/>
  <c r="F109" i="1"/>
  <c r="F105" i="1"/>
  <c r="F104" i="1" s="1"/>
  <c r="F103" i="1" s="1"/>
  <c r="F102" i="1"/>
  <c r="F96" i="1"/>
  <c r="F89" i="1"/>
  <c r="F88" i="1"/>
  <c r="F87" i="1"/>
  <c r="F86" i="1"/>
  <c r="F83" i="1"/>
  <c r="F82" i="1"/>
  <c r="F81" i="1"/>
  <c r="F80" i="1"/>
  <c r="F76" i="1"/>
  <c r="F75" i="1"/>
  <c r="F74" i="1"/>
  <c r="F73" i="1"/>
  <c r="F68" i="1"/>
  <c r="F67" i="1"/>
  <c r="F66" i="1"/>
  <c r="F65" i="1"/>
  <c r="F63" i="1"/>
  <c r="F131" i="1" l="1"/>
  <c r="F130" i="1" s="1"/>
  <c r="F129" i="1" s="1"/>
  <c r="D12" i="2"/>
  <c r="E12" i="2"/>
  <c r="F12" i="2"/>
  <c r="F128" i="1" l="1"/>
  <c r="D210" i="2"/>
  <c r="E210" i="2"/>
  <c r="F215" i="2" l="1"/>
  <c r="F213" i="2"/>
  <c r="F212" i="2"/>
  <c r="F211" i="2"/>
  <c r="F206" i="2"/>
  <c r="F202" i="2"/>
  <c r="F201" i="2"/>
  <c r="F197" i="2"/>
  <c r="F196" i="2"/>
  <c r="F195" i="2"/>
  <c r="F192" i="2"/>
  <c r="F183" i="2"/>
  <c r="F182" i="2"/>
  <c r="F181" i="2"/>
  <c r="F180" i="2"/>
  <c r="F179" i="2"/>
  <c r="F176" i="2"/>
  <c r="F175" i="2"/>
  <c r="F174" i="2"/>
  <c r="F173" i="2"/>
  <c r="F169" i="2"/>
  <c r="F166" i="2"/>
  <c r="F161" i="2"/>
  <c r="F160" i="2"/>
  <c r="F158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7" i="2"/>
  <c r="F136" i="2"/>
  <c r="F135" i="2"/>
  <c r="F134" i="2"/>
  <c r="F130" i="2"/>
  <c r="F129" i="2"/>
  <c r="F128" i="2"/>
  <c r="F124" i="2"/>
  <c r="F123" i="2"/>
  <c r="F122" i="2"/>
  <c r="F121" i="2"/>
  <c r="F116" i="2"/>
  <c r="F115" i="2"/>
  <c r="F114" i="2"/>
  <c r="F113" i="2"/>
  <c r="F110" i="2"/>
  <c r="F109" i="2"/>
  <c r="F108" i="2"/>
  <c r="F107" i="2"/>
  <c r="F106" i="2"/>
  <c r="F105" i="2"/>
  <c r="F101" i="2"/>
  <c r="F100" i="2"/>
  <c r="F99" i="2"/>
  <c r="F98" i="2"/>
  <c r="F97" i="2"/>
  <c r="F96" i="2"/>
  <c r="F95" i="2"/>
  <c r="F90" i="2"/>
  <c r="F89" i="2"/>
  <c r="F88" i="2"/>
  <c r="F87" i="2"/>
  <c r="F82" i="2"/>
  <c r="F78" i="2"/>
  <c r="F77" i="2"/>
  <c r="F76" i="2"/>
  <c r="F75" i="2"/>
  <c r="F69" i="2"/>
  <c r="F68" i="2"/>
  <c r="F67" i="2"/>
  <c r="F66" i="2"/>
  <c r="F65" i="2"/>
  <c r="F60" i="2"/>
  <c r="F59" i="2"/>
  <c r="F58" i="2"/>
  <c r="F57" i="2"/>
  <c r="F52" i="2"/>
  <c r="F51" i="2"/>
  <c r="F48" i="2"/>
  <c r="F47" i="2"/>
  <c r="F46" i="2"/>
  <c r="F45" i="2"/>
  <c r="F44" i="2"/>
  <c r="F43" i="2"/>
  <c r="F42" i="2"/>
  <c r="F41" i="2"/>
  <c r="F38" i="2"/>
  <c r="F37" i="2"/>
  <c r="F36" i="2"/>
  <c r="F35" i="2"/>
  <c r="F33" i="2"/>
  <c r="F28" i="2"/>
  <c r="F25" i="2"/>
  <c r="F24" i="2"/>
  <c r="F23" i="2"/>
  <c r="F22" i="2"/>
  <c r="F18" i="2"/>
  <c r="F19" i="2"/>
  <c r="F20" i="2"/>
  <c r="F17" i="2"/>
  <c r="E26" i="1"/>
  <c r="D26" i="1"/>
  <c r="F210" i="2" l="1"/>
  <c r="F209" i="2" s="1"/>
  <c r="E209" i="2"/>
  <c r="E208" i="2" s="1"/>
  <c r="E207" i="2" s="1"/>
  <c r="E11" i="2" s="1"/>
  <c r="E10" i="2" s="1"/>
  <c r="E9" i="2" s="1"/>
  <c r="E8" i="2" s="1"/>
  <c r="E7" i="2" s="1"/>
  <c r="E6" i="2" s="1"/>
  <c r="D209" i="2"/>
  <c r="D208" i="2" s="1"/>
  <c r="D207" i="2" s="1"/>
  <c r="D11" i="2" s="1"/>
  <c r="D10" i="2" s="1"/>
  <c r="D9" i="2" s="1"/>
  <c r="D8" i="2" s="1"/>
  <c r="D7" i="2" s="1"/>
  <c r="D6" i="2" s="1"/>
  <c r="F208" i="2" l="1"/>
  <c r="F207" i="2" s="1"/>
  <c r="F10" i="2" s="1"/>
  <c r="F9" i="2" s="1"/>
  <c r="F8" i="2" s="1"/>
  <c r="F7" i="2" s="1"/>
  <c r="F6" i="2" s="1"/>
  <c r="E39" i="1" l="1"/>
  <c r="E38" i="1" s="1"/>
  <c r="D39" i="1"/>
  <c r="D38" i="1" s="1"/>
  <c r="E36" i="1"/>
  <c r="E35" i="1" s="1"/>
  <c r="E34" i="1" s="1"/>
  <c r="F41" i="1"/>
  <c r="F40" i="1"/>
  <c r="F37" i="1"/>
  <c r="F36" i="1" s="1"/>
  <c r="F35" i="1" s="1"/>
  <c r="F34" i="1" s="1"/>
  <c r="F33" i="1"/>
  <c r="F32" i="1" s="1"/>
  <c r="F31" i="1" s="1"/>
  <c r="D36" i="1"/>
  <c r="D35" i="1" s="1"/>
  <c r="D34" i="1" s="1"/>
  <c r="E32" i="1"/>
  <c r="E31" i="1" s="1"/>
  <c r="D32" i="1"/>
  <c r="D31" i="1" s="1"/>
  <c r="E25" i="1"/>
  <c r="D25" i="1"/>
  <c r="F30" i="1"/>
  <c r="F29" i="1"/>
  <c r="F28" i="1"/>
  <c r="F27" i="1"/>
  <c r="E18" i="1"/>
  <c r="E17" i="1" s="1"/>
  <c r="E16" i="1" s="1"/>
  <c r="D18" i="1"/>
  <c r="D17" i="1" s="1"/>
  <c r="D16" i="1" s="1"/>
  <c r="F23" i="1"/>
  <c r="F22" i="1"/>
  <c r="F21" i="1"/>
  <c r="F20" i="1"/>
  <c r="F19" i="1"/>
  <c r="E13" i="1"/>
  <c r="E12" i="1" s="1"/>
  <c r="F14" i="1"/>
  <c r="F15" i="1"/>
  <c r="D13" i="1"/>
  <c r="D12" i="1" s="1"/>
  <c r="F13" i="1" l="1"/>
  <c r="F12" i="1" s="1"/>
  <c r="F39" i="1"/>
  <c r="F38" i="1" s="1"/>
  <c r="F26" i="1"/>
  <c r="F25" i="1" s="1"/>
  <c r="F24" i="1" s="1"/>
  <c r="E24" i="1"/>
  <c r="E11" i="1" s="1"/>
  <c r="E10" i="1" s="1"/>
  <c r="E9" i="1" s="1"/>
  <c r="E8" i="1" s="1"/>
  <c r="E7" i="1" s="1"/>
  <c r="D24" i="1"/>
  <c r="D11" i="1" s="1"/>
  <c r="D10" i="1" s="1"/>
  <c r="D9" i="1" s="1"/>
  <c r="D8" i="1" s="1"/>
  <c r="D7" i="1" s="1"/>
  <c r="F18" i="1"/>
  <c r="F17" i="1" s="1"/>
  <c r="F16" i="1" s="1"/>
  <c r="F11" i="1" l="1"/>
  <c r="F9" i="1" l="1"/>
  <c r="F8" i="1" s="1"/>
  <c r="F7" i="1" s="1"/>
</calcChain>
</file>

<file path=xl/sharedStrings.xml><?xml version="1.0" encoding="utf-8"?>
<sst xmlns="http://schemas.openxmlformats.org/spreadsheetml/2006/main" count="980" uniqueCount="321">
  <si>
    <t/>
  </si>
  <si>
    <t>POZICIJA</t>
  </si>
  <si>
    <t>BROJ KONTA</t>
  </si>
  <si>
    <t>VRSTA PRIHODA / PRIMITAKA</t>
  </si>
  <si>
    <t>PLANIRANO</t>
  </si>
  <si>
    <t>PROMJENA IZNOS</t>
  </si>
  <si>
    <t>NOVI IZNOS</t>
  </si>
  <si>
    <t>SVEUKUPNO PRIHODI</t>
  </si>
  <si>
    <t>Razdjel</t>
  </si>
  <si>
    <t>204</t>
  </si>
  <si>
    <t>UPRAVNI ODJEL ZA DRUŠTVENE DJELATNOSTI</t>
  </si>
  <si>
    <t>Glava</t>
  </si>
  <si>
    <t>20403</t>
  </si>
  <si>
    <t>OSNOVNE ŠKOLE</t>
  </si>
  <si>
    <t>Proračunski korisnik</t>
  </si>
  <si>
    <t>9415</t>
  </si>
  <si>
    <t>OŠ ANTUNA MIHANOVIĆA</t>
  </si>
  <si>
    <t xml:space="preserve">Korisnik </t>
  </si>
  <si>
    <t>PK019</t>
  </si>
  <si>
    <t>OŠ Antuna Mihanovića</t>
  </si>
  <si>
    <t xml:space="preserve">Izvor </t>
  </si>
  <si>
    <t>2.</t>
  </si>
  <si>
    <t>Vlastiti prihodi</t>
  </si>
  <si>
    <t>2.2.</t>
  </si>
  <si>
    <t>Vlastiti prihod - proračunski korisnici</t>
  </si>
  <si>
    <t>P0178</t>
  </si>
  <si>
    <t>661</t>
  </si>
  <si>
    <t>Prihodi od prodaje proizvoda i robe te pruženih usluga</t>
  </si>
  <si>
    <t>P0179</t>
  </si>
  <si>
    <t>9221</t>
  </si>
  <si>
    <t>3.</t>
  </si>
  <si>
    <t>Prihodi za posebne namjene</t>
  </si>
  <si>
    <t>3.9.</t>
  </si>
  <si>
    <t>Prihodi po posebnim ugovorima/Naknada za neizgrađena parkir.</t>
  </si>
  <si>
    <t>3.9.1</t>
  </si>
  <si>
    <t>Prihodi po posebnim propisima - proračunski korisnici</t>
  </si>
  <si>
    <t>P0245</t>
  </si>
  <si>
    <t>652</t>
  </si>
  <si>
    <t>Prihodi po posebnim propisima(produženi boravak, školska kuhinja)</t>
  </si>
  <si>
    <t>P0246</t>
  </si>
  <si>
    <t>P0247</t>
  </si>
  <si>
    <t>Višak prihoda - PB</t>
  </si>
  <si>
    <t>P0248</t>
  </si>
  <si>
    <t>Višak prihoda - ŠK</t>
  </si>
  <si>
    <t>P0521</t>
  </si>
  <si>
    <t>4.</t>
  </si>
  <si>
    <t>Pomoći</t>
  </si>
  <si>
    <t>4.1.</t>
  </si>
  <si>
    <t>Tekuće pomoći iz državnog proračuna</t>
  </si>
  <si>
    <t>4.1.1.</t>
  </si>
  <si>
    <t>Pomoći - proračunski korisnici</t>
  </si>
  <si>
    <t>P0288</t>
  </si>
  <si>
    <t>636</t>
  </si>
  <si>
    <t>Pomoći proračunskim korisnicima iz proračuna koji im nije nadležan</t>
  </si>
  <si>
    <t>P0289</t>
  </si>
  <si>
    <t>Pomoći proračunskim korisnicima iz proračuna koji im nije nadležan - udžbenici</t>
  </si>
  <si>
    <t>P0290</t>
  </si>
  <si>
    <t>Pomoći proračunskim korisnicima iz proračuna koji im nije nadležan - plaća MZO</t>
  </si>
  <si>
    <t>P0506</t>
  </si>
  <si>
    <t>Pomoći proračunskim korisnicima iz proračuna koji im nije nadležan - besplatni obrok</t>
  </si>
  <si>
    <t>4.2.</t>
  </si>
  <si>
    <t>Tekuće pomoći iz županijskog proračuna</t>
  </si>
  <si>
    <t>4.2.2</t>
  </si>
  <si>
    <t>Tekuće pomoći iz županijskog proračuna-proračunski korisnici</t>
  </si>
  <si>
    <t>P0347</t>
  </si>
  <si>
    <t>5.</t>
  </si>
  <si>
    <t>Donacije</t>
  </si>
  <si>
    <t>5.1.</t>
  </si>
  <si>
    <t>Tekuće donacije</t>
  </si>
  <si>
    <t>5.1.2</t>
  </si>
  <si>
    <t>Tekuće donacije - PRORAČUNSKI KORISNICI</t>
  </si>
  <si>
    <t>P0403</t>
  </si>
  <si>
    <t>663</t>
  </si>
  <si>
    <t>Donacije od pravnih i fizičkih osoba izvan općeg proračuna</t>
  </si>
  <si>
    <t>6.</t>
  </si>
  <si>
    <t>Prihodi od nefinancijske imovine i nadoknade štete s osnova</t>
  </si>
  <si>
    <t>6.5.</t>
  </si>
  <si>
    <t>Prihodi od nefininancijske imovine i naknade štete - PK</t>
  </si>
  <si>
    <t>P0438</t>
  </si>
  <si>
    <t>Prihodi po posebnim propisima (naknada štete)</t>
  </si>
  <si>
    <t>P0439</t>
  </si>
  <si>
    <t>721</t>
  </si>
  <si>
    <t>Prihodi od prodaje građevinskih objekata</t>
  </si>
  <si>
    <t>VRSTA RASHODA / IZDATAKA</t>
  </si>
  <si>
    <t>SVEUKUPNO RASHODI / IZDACI</t>
  </si>
  <si>
    <t>Glavni program</t>
  </si>
  <si>
    <t>A00</t>
  </si>
  <si>
    <t>NOVA PROGRAMSKA KLASIFIKACIJA</t>
  </si>
  <si>
    <t>Program</t>
  </si>
  <si>
    <t>1060</t>
  </si>
  <si>
    <t>REDOVNA DJELATNOST OSNOVNIH ŠKOLA</t>
  </si>
  <si>
    <t>Aktivnost</t>
  </si>
  <si>
    <t>A106001</t>
  </si>
  <si>
    <t>FINANCIRANJE TEMELJEM KRITERIJA</t>
  </si>
  <si>
    <t>1.</t>
  </si>
  <si>
    <t>Opći prihodi i primitci</t>
  </si>
  <si>
    <t>1.1.</t>
  </si>
  <si>
    <t>Opći prihodi i primitci (nenamjenski)</t>
  </si>
  <si>
    <t xml:space="preserve">1.1.1.    </t>
  </si>
  <si>
    <t>Prihodi iz nadležnog proračuna - PK Osnovne škole</t>
  </si>
  <si>
    <t>R0807</t>
  </si>
  <si>
    <t>321</t>
  </si>
  <si>
    <t>Naknade troškova zaposlenima</t>
  </si>
  <si>
    <t>R2673</t>
  </si>
  <si>
    <t>322</t>
  </si>
  <si>
    <t>Rashodi za materijal i energiju</t>
  </si>
  <si>
    <t>R2671</t>
  </si>
  <si>
    <t>323</t>
  </si>
  <si>
    <t>Rashodi za usluge</t>
  </si>
  <si>
    <t>R0808</t>
  </si>
  <si>
    <t>329</t>
  </si>
  <si>
    <t>Ostali nespomenuti rashodi poslovanja</t>
  </si>
  <si>
    <t>1.2.</t>
  </si>
  <si>
    <t>Decentralizirana funkcija-osnovno školstvo</t>
  </si>
  <si>
    <t>R0809</t>
  </si>
  <si>
    <t>R0810</t>
  </si>
  <si>
    <t>R0811</t>
  </si>
  <si>
    <t>R0812</t>
  </si>
  <si>
    <t>R0813</t>
  </si>
  <si>
    <t>343</t>
  </si>
  <si>
    <t>Ostali financijski rashodi</t>
  </si>
  <si>
    <t>1.2.1</t>
  </si>
  <si>
    <t>Decentralizirana funkcija - osn. školstvo - preneseni višak</t>
  </si>
  <si>
    <t>R2714</t>
  </si>
  <si>
    <t>A106002</t>
  </si>
  <si>
    <t>FINANCIRANJE TEMELJEM STVARNIH TROŠKOVA</t>
  </si>
  <si>
    <t>R0814</t>
  </si>
  <si>
    <t>R0815</t>
  </si>
  <si>
    <t>R2728</t>
  </si>
  <si>
    <t>Rashodi za materijal i energiju - pedagoška dokumentacija</t>
  </si>
  <si>
    <t>R0816</t>
  </si>
  <si>
    <t>R0816-01</t>
  </si>
  <si>
    <t>Rashodi za usluge-PRIJEVOZ UČENIKA GPP</t>
  </si>
  <si>
    <t>R0817</t>
  </si>
  <si>
    <t>R0818</t>
  </si>
  <si>
    <t>R0819</t>
  </si>
  <si>
    <t>R0820</t>
  </si>
  <si>
    <t>R0821</t>
  </si>
  <si>
    <t>R0822</t>
  </si>
  <si>
    <t>R0823</t>
  </si>
  <si>
    <t>R0824</t>
  </si>
  <si>
    <t>R0825</t>
  </si>
  <si>
    <t>Rashodi za usluge (naknada štete)</t>
  </si>
  <si>
    <t>R0826</t>
  </si>
  <si>
    <t>Ostali nespomenuti rashodi poslovanja (najam stana)</t>
  </si>
  <si>
    <t>A106004</t>
  </si>
  <si>
    <t>RASHODI ZA ZAPOSLENE U OSNOVNIM ŠKOLAMA</t>
  </si>
  <si>
    <t>R0827</t>
  </si>
  <si>
    <t>311</t>
  </si>
  <si>
    <t>Plaće po sudskim presudama (MZO)</t>
  </si>
  <si>
    <t>R0828</t>
  </si>
  <si>
    <t>Plaće (Bruto)-COP</t>
  </si>
  <si>
    <t>R0829</t>
  </si>
  <si>
    <t>313</t>
  </si>
  <si>
    <t>Doprinosi na plaće</t>
  </si>
  <si>
    <t>R0830</t>
  </si>
  <si>
    <t>Doprinosi na plaće (plaće po sudskim presudama-MZO)</t>
  </si>
  <si>
    <t>A106005</t>
  </si>
  <si>
    <t>OSTALI RASHODI ZA ZAPOSLENE U OSNOVNOM ŠKOLSTVU</t>
  </si>
  <si>
    <t>R0831</t>
  </si>
  <si>
    <t>312</t>
  </si>
  <si>
    <t>Ostali rashodi za zaposlene</t>
  </si>
  <si>
    <t>R0832</t>
  </si>
  <si>
    <t>R0833</t>
  </si>
  <si>
    <t>Ostali nespomenuti rashodi poslovanja (plaće po sudskim presudama-MZO)</t>
  </si>
  <si>
    <t>R0834</t>
  </si>
  <si>
    <t>R0835</t>
  </si>
  <si>
    <t>Ostali financijski rashodi(plaće po sudskim presudama-MZO)</t>
  </si>
  <si>
    <t>1061</t>
  </si>
  <si>
    <t>POSEBNI PROGRAMI OSNOVNIH ŠKOLA</t>
  </si>
  <si>
    <t>A106102</t>
  </si>
  <si>
    <t>ŠKOLSKA KUHINJA</t>
  </si>
  <si>
    <t>R0836</t>
  </si>
  <si>
    <t>R0837</t>
  </si>
  <si>
    <t>R0838</t>
  </si>
  <si>
    <t>R0839</t>
  </si>
  <si>
    <t>422</t>
  </si>
  <si>
    <t>Postrojenja i oprema</t>
  </si>
  <si>
    <t>R0836 02</t>
  </si>
  <si>
    <t>Besplatni obrok</t>
  </si>
  <si>
    <t>A106103</t>
  </si>
  <si>
    <t>UČENIČKE EKSKURZIJE</t>
  </si>
  <si>
    <t>R0840</t>
  </si>
  <si>
    <t>R0841</t>
  </si>
  <si>
    <t>Sitan inventar</t>
  </si>
  <si>
    <t>R0842</t>
  </si>
  <si>
    <t>R0843</t>
  </si>
  <si>
    <t>A106104</t>
  </si>
  <si>
    <t>STRUČNA VIJEĆA, MENTORSTVA, NATJECANJA, STRUČNI ISPITI I KURIKULARNA REFORMA</t>
  </si>
  <si>
    <t>R0844</t>
  </si>
  <si>
    <t>R0844-01</t>
  </si>
  <si>
    <t>Ostali rashodi za zaposlene-str.ispiti(kandidati)-višak 2022.</t>
  </si>
  <si>
    <t>R2797</t>
  </si>
  <si>
    <t>Naknade troškova zaposlenima - Dnevnice i putni trošak na natjecanja</t>
  </si>
  <si>
    <t>R0845</t>
  </si>
  <si>
    <t>R0846</t>
  </si>
  <si>
    <t>R0847</t>
  </si>
  <si>
    <t>R0848</t>
  </si>
  <si>
    <t>R0849</t>
  </si>
  <si>
    <t>R0850</t>
  </si>
  <si>
    <t>R0851</t>
  </si>
  <si>
    <t>R0852</t>
  </si>
  <si>
    <t>R0853</t>
  </si>
  <si>
    <t>R0854</t>
  </si>
  <si>
    <t>372</t>
  </si>
  <si>
    <t>Ostale naknade građanima i kućanstvima iz proračuna-radne bilj.i radni udžb.</t>
  </si>
  <si>
    <t>R0855</t>
  </si>
  <si>
    <t>R0856</t>
  </si>
  <si>
    <t>R0857</t>
  </si>
  <si>
    <t>R0858</t>
  </si>
  <si>
    <t>A106106</t>
  </si>
  <si>
    <t>PRODUŽENI BORAVAK</t>
  </si>
  <si>
    <t xml:space="preserve">1.1.2.    </t>
  </si>
  <si>
    <t>Opći prihodi (nenamjenski) - PK Osnovne škole</t>
  </si>
  <si>
    <t>R0859</t>
  </si>
  <si>
    <t>Plaće (Bruto)</t>
  </si>
  <si>
    <t>R0860</t>
  </si>
  <si>
    <t>R0861</t>
  </si>
  <si>
    <t>R0862</t>
  </si>
  <si>
    <t>R0863</t>
  </si>
  <si>
    <t>R0864</t>
  </si>
  <si>
    <t>R0865</t>
  </si>
  <si>
    <t>Tekući projekt</t>
  </si>
  <si>
    <t>T106111</t>
  </si>
  <si>
    <t>OSIGURAJMO IM JEDNAKOST 6</t>
  </si>
  <si>
    <t>R0471 02</t>
  </si>
  <si>
    <t>R0472 02</t>
  </si>
  <si>
    <t>Plaće za zaposlene (neprihvatljivi tr.)</t>
  </si>
  <si>
    <t>R0473 02</t>
  </si>
  <si>
    <t>Doprinosi za obvezno zdravstveno osiguranje (neprihvatljivi tr.)</t>
  </si>
  <si>
    <t>R0474 02</t>
  </si>
  <si>
    <t>4.6.</t>
  </si>
  <si>
    <t>Tekuće pomoći temeljem prijenos sredstava EU i od međ. org.</t>
  </si>
  <si>
    <t>R0475 02</t>
  </si>
  <si>
    <t>R0476 02</t>
  </si>
  <si>
    <t>R0477 02</t>
  </si>
  <si>
    <t>R0478 02</t>
  </si>
  <si>
    <t>R0479 02</t>
  </si>
  <si>
    <t>R0480 02</t>
  </si>
  <si>
    <t>R0481 02</t>
  </si>
  <si>
    <t>R0482 02</t>
  </si>
  <si>
    <t>R0483 02</t>
  </si>
  <si>
    <t>R0484 02</t>
  </si>
  <si>
    <t>R0485 02</t>
  </si>
  <si>
    <t>R0486 02</t>
  </si>
  <si>
    <t>R0487 02</t>
  </si>
  <si>
    <t>R0488 02</t>
  </si>
  <si>
    <t>T106112</t>
  </si>
  <si>
    <t>ŠKOLSKA SHEMA 2</t>
  </si>
  <si>
    <t>4.1.4</t>
  </si>
  <si>
    <t>Tekuće pomoći iz državnog proračuna-preneseni višak</t>
  </si>
  <si>
    <t>R0867 01</t>
  </si>
  <si>
    <t>R0866</t>
  </si>
  <si>
    <t>R0867</t>
  </si>
  <si>
    <t>T106113</t>
  </si>
  <si>
    <t>ŠKOLSKA SHEMA 3</t>
  </si>
  <si>
    <t>1.1.4</t>
  </si>
  <si>
    <t>Predfinanciranje EU projekata-PK</t>
  </si>
  <si>
    <t>R2737</t>
  </si>
  <si>
    <t>R2738</t>
  </si>
  <si>
    <t>T106114</t>
  </si>
  <si>
    <t>OSIGURAJMO IM JEDNAKOST 7</t>
  </si>
  <si>
    <t>R2766</t>
  </si>
  <si>
    <t>Plaće za zaposlene</t>
  </si>
  <si>
    <t>R2767</t>
  </si>
  <si>
    <t>R2768</t>
  </si>
  <si>
    <t>R2769</t>
  </si>
  <si>
    <t>Doprinosi za obvezno zdravstveno osiguranje</t>
  </si>
  <si>
    <t>R2770</t>
  </si>
  <si>
    <t>R2771</t>
  </si>
  <si>
    <t>R2772</t>
  </si>
  <si>
    <t>R2773</t>
  </si>
  <si>
    <t>R2774</t>
  </si>
  <si>
    <t>Naknade za prijevoz na posao i s posla</t>
  </si>
  <si>
    <t>T106115</t>
  </si>
  <si>
    <t>ŠKOLE JEDNAKIH MOGUĆNOSTI 7</t>
  </si>
  <si>
    <t>R2720</t>
  </si>
  <si>
    <t>1062</t>
  </si>
  <si>
    <t>ULAGANJE U OBJEKTE OSNOVNIH ŠKOLA</t>
  </si>
  <si>
    <t>A106202</t>
  </si>
  <si>
    <t>UREĐENJE I OPREMANJE ŠKOLA</t>
  </si>
  <si>
    <t>R0868</t>
  </si>
  <si>
    <t>Postorjenja i oprema (dodatno)</t>
  </si>
  <si>
    <t>R0869</t>
  </si>
  <si>
    <t>R0870</t>
  </si>
  <si>
    <t>R0871</t>
  </si>
  <si>
    <t>424</t>
  </si>
  <si>
    <t>Knjige</t>
  </si>
  <si>
    <t>R0872</t>
  </si>
  <si>
    <t>R0873</t>
  </si>
  <si>
    <t>Knjige, umjetnička djela i ostale izložbene vrijednosti-udžbenici</t>
  </si>
  <si>
    <t>R0874</t>
  </si>
  <si>
    <t>1063</t>
  </si>
  <si>
    <t>TEKUĆE I INVESTICIJSKO ODRŽAVANJE OSNOVNIH ŠKOLA</t>
  </si>
  <si>
    <t>A106301</t>
  </si>
  <si>
    <t>R0493 02</t>
  </si>
  <si>
    <t>Inspekcijski nalazi</t>
  </si>
  <si>
    <t>R0493 23</t>
  </si>
  <si>
    <t>R2799</t>
  </si>
  <si>
    <t>Hitne intervencije</t>
  </si>
  <si>
    <t>R2685</t>
  </si>
  <si>
    <t>Tekuće i investicijsko održavanje</t>
  </si>
  <si>
    <t>Prihodi po posebnim propisima (uplate polaznika stručnog osposobljavanja i sportska natjecanja)</t>
  </si>
  <si>
    <t>OŠ ANTUNA MIHANOVIĆA OSIJEK</t>
  </si>
  <si>
    <t>1. Rebalans financijskog plana za 2023.g.</t>
  </si>
  <si>
    <t>PRIHODI</t>
  </si>
  <si>
    <t>RASHODI</t>
  </si>
  <si>
    <t>Višak prihoda 2022.g.</t>
  </si>
  <si>
    <t>Višak prihoda 2022.g.- (stručno osposobljavanje-kandidati)</t>
  </si>
  <si>
    <t>FINANCIRANJE TEMELJEM STVARNIH TROŠKOVA-GRAD</t>
  </si>
  <si>
    <t>FINANCIRANJE TEMELJEM KRITERIJA-GRAD</t>
  </si>
  <si>
    <t>PRODUŽENI BORAVAK-GRAD-PLAĆE</t>
  </si>
  <si>
    <t>Rashodi za usluge (višak 2022.)</t>
  </si>
  <si>
    <t>Rashodi za materijal i energiju (višak 2022.)</t>
  </si>
  <si>
    <t>Plaće (Bruto)-višak 2022.</t>
  </si>
  <si>
    <t>Postrojenja i oprema (višak 2022.)</t>
  </si>
  <si>
    <t>Ostali nespomenuti rashodi poslovanja (višak 2022.)</t>
  </si>
  <si>
    <t>PRIHODI OD GRADA OSIJEKA</t>
  </si>
  <si>
    <t>P0001</t>
  </si>
  <si>
    <t>P0002</t>
  </si>
  <si>
    <t>P0003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</si>
</sst>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1A]#,##0.00;\-\ #,##0.00"/>
  </numFmts>
  <fonts count="15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1"/>
      <color rgb="FF000000"/>
      <name val="Calibri"/>
      <family val="2"/>
      <scheme val="minor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b/>
      <sz val="12"/>
      <name val="Calibri"/>
      <family val="2"/>
      <charset val="238"/>
    </font>
    <font>
      <b/>
      <sz val="14"/>
      <name val="Calibri"/>
      <family val="2"/>
      <charset val="238"/>
    </font>
    <font>
      <sz val="14"/>
      <name val="Calibri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rgb="FF696969"/>
        <bgColor rgb="FF696969"/>
      </patternFill>
    </fill>
    <fill>
      <patternFill patternType="solid">
        <fgColor rgb="FF000080"/>
        <bgColor rgb="FF000080"/>
      </patternFill>
    </fill>
    <fill>
      <patternFill patternType="solid">
        <fgColor rgb="FF0000CE"/>
        <bgColor rgb="FF0000CE"/>
      </patternFill>
    </fill>
    <fill>
      <patternFill patternType="solid">
        <fgColor rgb="FF3535FF"/>
        <bgColor rgb="FF3535FF"/>
      </patternFill>
    </fill>
    <fill>
      <patternFill patternType="solid">
        <fgColor rgb="FFA3C9B9"/>
        <bgColor rgb="FFA3C9B9"/>
      </patternFill>
    </fill>
    <fill>
      <patternFill patternType="solid">
        <fgColor rgb="FFFEDE01"/>
        <bgColor rgb="FFFEDE01"/>
      </patternFill>
    </fill>
    <fill>
      <patternFill patternType="solid">
        <fgColor rgb="FFFFEE75"/>
        <bgColor rgb="FFFFEE75"/>
      </patternFill>
    </fill>
    <fill>
      <patternFill patternType="none">
        <fgColor rgb="FFFFEE75"/>
        <bgColor rgb="FFFFEE75"/>
      </patternFill>
    </fill>
    <fill>
      <patternFill patternType="solid">
        <fgColor rgb="FFFFFF97"/>
        <bgColor rgb="FFFFFF97"/>
      </patternFill>
    </fill>
    <fill>
      <patternFill patternType="none">
        <fgColor rgb="FFFFFF97"/>
        <bgColor rgb="FFFFFF97"/>
      </patternFill>
    </fill>
    <fill>
      <patternFill patternType="solid">
        <fgColor rgb="FF9CA9FE"/>
        <bgColor rgb="FF9CA9FE"/>
      </patternFill>
    </fill>
    <fill>
      <patternFill patternType="solid">
        <fgColor rgb="FFC1C1FF"/>
        <bgColor rgb="FFC1C1FF"/>
      </patternFill>
    </fill>
    <fill>
      <patternFill patternType="solid">
        <fgColor rgb="FFE1E1FF"/>
        <bgColor rgb="FFE1E1FF"/>
      </patternFill>
    </fill>
    <fill>
      <patternFill patternType="solid">
        <fgColor rgb="FFCCCC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86CCBF"/>
        <bgColor rgb="FFFFEE75"/>
      </patternFill>
    </fill>
    <fill>
      <patternFill patternType="solid">
        <fgColor rgb="FF86CCBF"/>
        <bgColor indexed="64"/>
      </patternFill>
    </fill>
    <fill>
      <patternFill patternType="solid">
        <fgColor rgb="FF86CCBF"/>
        <bgColor rgb="FFA3C9B9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108">
    <xf numFmtId="0" fontId="1" fillId="0" borderId="0" xfId="0" applyFont="1"/>
    <xf numFmtId="0" fontId="2" fillId="0" borderId="1" xfId="1" applyFont="1" applyBorder="1" applyAlignment="1">
      <alignment vertical="center" wrapText="1" readingOrder="1"/>
    </xf>
    <xf numFmtId="0" fontId="2" fillId="0" borderId="1" xfId="1" applyFont="1" applyBorder="1" applyAlignment="1">
      <alignment horizontal="right" vertical="center" wrapText="1" readingOrder="1"/>
    </xf>
    <xf numFmtId="0" fontId="4" fillId="2" borderId="0" xfId="1" applyFont="1" applyFill="1" applyAlignment="1">
      <alignment horizontal="left" vertical="center" wrapText="1" readingOrder="1"/>
    </xf>
    <xf numFmtId="0" fontId="4" fillId="2" borderId="0" xfId="1" applyFont="1" applyFill="1" applyAlignment="1">
      <alignment vertical="center" wrapText="1" readingOrder="1"/>
    </xf>
    <xf numFmtId="164" fontId="4" fillId="2" borderId="0" xfId="1" applyNumberFormat="1" applyFont="1" applyFill="1" applyAlignment="1">
      <alignment horizontal="right" vertical="center" wrapText="1" readingOrder="1"/>
    </xf>
    <xf numFmtId="0" fontId="4" fillId="3" borderId="0" xfId="1" applyFont="1" applyFill="1" applyAlignment="1">
      <alignment horizontal="left" vertical="center" wrapText="1" readingOrder="1"/>
    </xf>
    <xf numFmtId="0" fontId="4" fillId="3" borderId="0" xfId="1" applyFont="1" applyFill="1" applyAlignment="1">
      <alignment vertical="center" wrapText="1" readingOrder="1"/>
    </xf>
    <xf numFmtId="164" fontId="4" fillId="3" borderId="0" xfId="1" applyNumberFormat="1" applyFont="1" applyFill="1" applyAlignment="1">
      <alignment horizontal="right" vertical="center" wrapText="1" readingOrder="1"/>
    </xf>
    <xf numFmtId="0" fontId="4" fillId="4" borderId="0" xfId="1" applyFont="1" applyFill="1" applyAlignment="1">
      <alignment horizontal="left" vertical="center" wrapText="1" readingOrder="1"/>
    </xf>
    <xf numFmtId="0" fontId="4" fillId="4" borderId="0" xfId="1" applyFont="1" applyFill="1" applyAlignment="1">
      <alignment vertical="center" wrapText="1" readingOrder="1"/>
    </xf>
    <xf numFmtId="164" fontId="4" fillId="4" borderId="0" xfId="1" applyNumberFormat="1" applyFont="1" applyFill="1" applyAlignment="1">
      <alignment horizontal="right" vertical="center" wrapText="1" readingOrder="1"/>
    </xf>
    <xf numFmtId="0" fontId="4" fillId="5" borderId="0" xfId="1" applyFont="1" applyFill="1" applyAlignment="1">
      <alignment horizontal="left" vertical="center" wrapText="1" readingOrder="1"/>
    </xf>
    <xf numFmtId="0" fontId="4" fillId="5" borderId="0" xfId="1" applyFont="1" applyFill="1" applyAlignment="1">
      <alignment vertical="center" wrapText="1" readingOrder="1"/>
    </xf>
    <xf numFmtId="164" fontId="4" fillId="5" borderId="0" xfId="1" applyNumberFormat="1" applyFont="1" applyFill="1" applyAlignment="1">
      <alignment horizontal="right" vertical="center" wrapText="1" readingOrder="1"/>
    </xf>
    <xf numFmtId="0" fontId="5" fillId="6" borderId="0" xfId="1" applyFont="1" applyFill="1" applyAlignment="1">
      <alignment horizontal="left" vertical="center" wrapText="1" readingOrder="1"/>
    </xf>
    <xf numFmtId="0" fontId="5" fillId="6" borderId="0" xfId="1" applyFont="1" applyFill="1" applyAlignment="1">
      <alignment vertical="center" wrapText="1" readingOrder="1"/>
    </xf>
    <xf numFmtId="164" fontId="5" fillId="6" borderId="0" xfId="1" applyNumberFormat="1" applyFont="1" applyFill="1" applyAlignment="1">
      <alignment horizontal="right" vertical="center" wrapText="1" readingOrder="1"/>
    </xf>
    <xf numFmtId="0" fontId="5" fillId="7" borderId="0" xfId="1" applyFont="1" applyFill="1" applyAlignment="1">
      <alignment horizontal="left" vertical="center" wrapText="1" readingOrder="1"/>
    </xf>
    <xf numFmtId="0" fontId="5" fillId="7" borderId="0" xfId="1" applyFont="1" applyFill="1" applyAlignment="1">
      <alignment vertical="center" wrapText="1" readingOrder="1"/>
    </xf>
    <xf numFmtId="164" fontId="5" fillId="7" borderId="0" xfId="1" applyNumberFormat="1" applyFont="1" applyFill="1" applyAlignment="1">
      <alignment horizontal="right" vertical="center" wrapText="1" readingOrder="1"/>
    </xf>
    <xf numFmtId="0" fontId="5" fillId="8" borderId="0" xfId="1" applyFont="1" applyFill="1" applyAlignment="1">
      <alignment horizontal="left" vertical="center" wrapText="1" readingOrder="1"/>
    </xf>
    <xf numFmtId="0" fontId="5" fillId="8" borderId="0" xfId="1" applyFont="1" applyFill="1" applyAlignment="1">
      <alignment vertical="center" wrapText="1" readingOrder="1"/>
    </xf>
    <xf numFmtId="164" fontId="5" fillId="8" borderId="0" xfId="1" applyNumberFormat="1" applyFont="1" applyFill="1" applyAlignment="1">
      <alignment horizontal="right" vertical="center" wrapText="1" readingOrder="1"/>
    </xf>
    <xf numFmtId="0" fontId="2" fillId="9" borderId="0" xfId="1" applyFont="1" applyFill="1" applyAlignment="1">
      <alignment horizontal="left" vertical="center" wrapText="1" readingOrder="1"/>
    </xf>
    <xf numFmtId="0" fontId="2" fillId="9" borderId="0" xfId="1" applyFont="1" applyFill="1" applyAlignment="1">
      <alignment vertical="center" wrapText="1" readingOrder="1"/>
    </xf>
    <xf numFmtId="164" fontId="2" fillId="9" borderId="0" xfId="1" applyNumberFormat="1" applyFont="1" applyFill="1" applyAlignment="1">
      <alignment horizontal="right" vertical="center" wrapText="1" readingOrder="1"/>
    </xf>
    <xf numFmtId="0" fontId="5" fillId="10" borderId="0" xfId="1" applyFont="1" applyFill="1" applyAlignment="1">
      <alignment horizontal="left" vertical="center" wrapText="1" readingOrder="1"/>
    </xf>
    <xf numFmtId="0" fontId="5" fillId="10" borderId="0" xfId="1" applyFont="1" applyFill="1" applyAlignment="1">
      <alignment vertical="center" wrapText="1" readingOrder="1"/>
    </xf>
    <xf numFmtId="164" fontId="5" fillId="10" borderId="0" xfId="1" applyNumberFormat="1" applyFont="1" applyFill="1" applyAlignment="1">
      <alignment horizontal="right" vertical="center" wrapText="1" readingOrder="1"/>
    </xf>
    <xf numFmtId="0" fontId="2" fillId="11" borderId="0" xfId="1" applyFont="1" applyFill="1" applyAlignment="1">
      <alignment horizontal="left" vertical="center" wrapText="1" readingOrder="1"/>
    </xf>
    <xf numFmtId="0" fontId="2" fillId="11" borderId="0" xfId="1" applyFont="1" applyFill="1" applyAlignment="1">
      <alignment vertical="center" wrapText="1" readingOrder="1"/>
    </xf>
    <xf numFmtId="164" fontId="2" fillId="11" borderId="0" xfId="1" applyNumberFormat="1" applyFont="1" applyFill="1" applyAlignment="1">
      <alignment horizontal="right" vertical="center" wrapText="1" readingOrder="1"/>
    </xf>
    <xf numFmtId="0" fontId="5" fillId="12" borderId="0" xfId="1" applyFont="1" applyFill="1" applyAlignment="1">
      <alignment horizontal="left" vertical="center" wrapText="1" readingOrder="1"/>
    </xf>
    <xf numFmtId="0" fontId="5" fillId="12" borderId="0" xfId="1" applyFont="1" applyFill="1" applyAlignment="1">
      <alignment vertical="center" wrapText="1" readingOrder="1"/>
    </xf>
    <xf numFmtId="0" fontId="5" fillId="13" borderId="0" xfId="1" applyFont="1" applyFill="1" applyAlignment="1">
      <alignment horizontal="left" vertical="center" wrapText="1" readingOrder="1"/>
    </xf>
    <xf numFmtId="0" fontId="5" fillId="13" borderId="0" xfId="1" applyFont="1" applyFill="1" applyAlignment="1">
      <alignment vertical="center" wrapText="1" readingOrder="1"/>
    </xf>
    <xf numFmtId="164" fontId="5" fillId="13" borderId="0" xfId="1" applyNumberFormat="1" applyFont="1" applyFill="1" applyAlignment="1">
      <alignment horizontal="right" vertical="center" wrapText="1" readingOrder="1"/>
    </xf>
    <xf numFmtId="0" fontId="5" fillId="14" borderId="0" xfId="1" applyFont="1" applyFill="1" applyAlignment="1">
      <alignment horizontal="left" vertical="center" wrapText="1" readingOrder="1"/>
    </xf>
    <xf numFmtId="0" fontId="5" fillId="14" borderId="0" xfId="1" applyFont="1" applyFill="1" applyAlignment="1">
      <alignment vertical="center" wrapText="1" readingOrder="1"/>
    </xf>
    <xf numFmtId="164" fontId="5" fillId="14" borderId="0" xfId="1" applyNumberFormat="1" applyFont="1" applyFill="1" applyAlignment="1">
      <alignment horizontal="right" vertical="center" wrapText="1" readingOrder="1"/>
    </xf>
    <xf numFmtId="0" fontId="2" fillId="0" borderId="1" xfId="1" applyFont="1" applyBorder="1" applyAlignment="1">
      <alignment horizontal="right" vertical="center" wrapText="1" readingOrder="1"/>
    </xf>
    <xf numFmtId="164" fontId="4" fillId="4" borderId="0" xfId="1" applyNumberFormat="1" applyFont="1" applyFill="1" applyAlignment="1">
      <alignment horizontal="right" vertical="center" wrapText="1" readingOrder="1"/>
    </xf>
    <xf numFmtId="164" fontId="4" fillId="5" borderId="0" xfId="1" applyNumberFormat="1" applyFont="1" applyFill="1" applyAlignment="1">
      <alignment horizontal="right" vertical="center" wrapText="1" readingOrder="1"/>
    </xf>
    <xf numFmtId="164" fontId="4" fillId="3" borderId="0" xfId="1" applyNumberFormat="1" applyFont="1" applyFill="1" applyAlignment="1">
      <alignment horizontal="right" vertical="center" wrapText="1" readingOrder="1"/>
    </xf>
    <xf numFmtId="164" fontId="5" fillId="8" borderId="0" xfId="1" applyNumberFormat="1" applyFont="1" applyFill="1" applyAlignment="1">
      <alignment horizontal="right" vertical="center" wrapText="1" readingOrder="1"/>
    </xf>
    <xf numFmtId="164" fontId="2" fillId="9" borderId="0" xfId="1" applyNumberFormat="1" applyFont="1" applyFill="1" applyAlignment="1">
      <alignment horizontal="right" vertical="center" wrapText="1" readingOrder="1"/>
    </xf>
    <xf numFmtId="164" fontId="5" fillId="7" borderId="0" xfId="1" applyNumberFormat="1" applyFont="1" applyFill="1" applyAlignment="1">
      <alignment horizontal="right" vertical="center" wrapText="1" readingOrder="1"/>
    </xf>
    <xf numFmtId="164" fontId="5" fillId="10" borderId="0" xfId="1" applyNumberFormat="1" applyFont="1" applyFill="1" applyAlignment="1">
      <alignment horizontal="right" vertical="center" wrapText="1" readingOrder="1"/>
    </xf>
    <xf numFmtId="164" fontId="2" fillId="11" borderId="0" xfId="1" applyNumberFormat="1" applyFont="1" applyFill="1" applyAlignment="1">
      <alignment horizontal="right" vertical="center" wrapText="1" readingOrder="1"/>
    </xf>
    <xf numFmtId="4" fontId="7" fillId="0" borderId="0" xfId="0" applyNumberFormat="1" applyFont="1"/>
    <xf numFmtId="0" fontId="1" fillId="0" borderId="0" xfId="0" applyFont="1"/>
    <xf numFmtId="4" fontId="8" fillId="15" borderId="0" xfId="0" applyNumberFormat="1" applyFont="1" applyFill="1"/>
    <xf numFmtId="4" fontId="8" fillId="16" borderId="0" xfId="0" applyNumberFormat="1" applyFont="1" applyFill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readingOrder="1"/>
    </xf>
    <xf numFmtId="0" fontId="2" fillId="9" borderId="0" xfId="1" applyFont="1" applyFill="1" applyAlignment="1">
      <alignment vertical="center" wrapText="1" readingOrder="1"/>
    </xf>
    <xf numFmtId="0" fontId="1" fillId="0" borderId="0" xfId="0" applyFont="1"/>
    <xf numFmtId="0" fontId="5" fillId="8" borderId="0" xfId="1" applyFont="1" applyFill="1" applyAlignment="1">
      <alignment vertical="center" wrapText="1" readingOrder="1"/>
    </xf>
    <xf numFmtId="0" fontId="2" fillId="11" borderId="0" xfId="1" applyFont="1" applyFill="1" applyAlignment="1">
      <alignment vertical="center" wrapText="1" readingOrder="1"/>
    </xf>
    <xf numFmtId="0" fontId="5" fillId="7" borderId="0" xfId="1" applyFont="1" applyFill="1" applyAlignment="1">
      <alignment vertical="center" wrapText="1" readingOrder="1"/>
    </xf>
    <xf numFmtId="0" fontId="5" fillId="10" borderId="0" xfId="1" applyFont="1" applyFill="1" applyAlignment="1">
      <alignment vertical="center" wrapText="1" readingOrder="1"/>
    </xf>
    <xf numFmtId="0" fontId="4" fillId="4" borderId="0" xfId="1" applyFont="1" applyFill="1" applyAlignment="1">
      <alignment vertical="center" wrapText="1" readingOrder="1"/>
    </xf>
    <xf numFmtId="0" fontId="4" fillId="5" borderId="0" xfId="1" applyFont="1" applyFill="1" applyAlignment="1">
      <alignment vertical="center" wrapText="1" readingOrder="1"/>
    </xf>
    <xf numFmtId="0" fontId="4" fillId="2" borderId="0" xfId="1" applyFont="1" applyFill="1" applyAlignment="1">
      <alignment vertical="center" wrapText="1" readingOrder="1"/>
    </xf>
    <xf numFmtId="0" fontId="4" fillId="3" borderId="0" xfId="1" applyFont="1" applyFill="1" applyAlignment="1">
      <alignment vertical="center" wrapText="1" readingOrder="1"/>
    </xf>
    <xf numFmtId="0" fontId="2" fillId="0" borderId="1" xfId="1" applyFont="1" applyBorder="1" applyAlignment="1">
      <alignment vertical="center" wrapText="1" readingOrder="1"/>
    </xf>
    <xf numFmtId="164" fontId="13" fillId="6" borderId="0" xfId="1" applyNumberFormat="1" applyFont="1" applyFill="1" applyAlignment="1">
      <alignment horizontal="right" vertical="center" wrapText="1" readingOrder="1"/>
    </xf>
    <xf numFmtId="164" fontId="13" fillId="7" borderId="0" xfId="1" applyNumberFormat="1" applyFont="1" applyFill="1" applyAlignment="1">
      <alignment horizontal="right" vertical="center" wrapText="1" readingOrder="1"/>
    </xf>
    <xf numFmtId="164" fontId="13" fillId="8" borderId="0" xfId="1" applyNumberFormat="1" applyFont="1" applyFill="1" applyAlignment="1">
      <alignment horizontal="right" vertical="center" wrapText="1" readingOrder="1"/>
    </xf>
    <xf numFmtId="164" fontId="12" fillId="9" borderId="0" xfId="1" applyNumberFormat="1" applyFont="1" applyFill="1" applyAlignment="1">
      <alignment horizontal="right" vertical="center" wrapText="1" readingOrder="1"/>
    </xf>
    <xf numFmtId="164" fontId="13" fillId="10" borderId="0" xfId="1" applyNumberFormat="1" applyFont="1" applyFill="1" applyAlignment="1">
      <alignment horizontal="right" vertical="center" wrapText="1" readingOrder="1"/>
    </xf>
    <xf numFmtId="164" fontId="12" fillId="11" borderId="0" xfId="1" applyNumberFormat="1" applyFont="1" applyFill="1" applyAlignment="1">
      <alignment horizontal="right" vertical="center" wrapText="1" readingOrder="1"/>
    </xf>
    <xf numFmtId="164" fontId="13" fillId="13" borderId="0" xfId="1" applyNumberFormat="1" applyFont="1" applyFill="1" applyAlignment="1">
      <alignment horizontal="right" vertical="center" wrapText="1" readingOrder="1"/>
    </xf>
    <xf numFmtId="164" fontId="13" fillId="14" borderId="0" xfId="1" applyNumberFormat="1" applyFont="1" applyFill="1" applyAlignment="1">
      <alignment horizontal="right" vertical="center" wrapText="1" readingOrder="1"/>
    </xf>
    <xf numFmtId="0" fontId="5" fillId="0" borderId="0" xfId="1" applyFont="1" applyFill="1" applyAlignment="1">
      <alignment horizontal="left" vertical="center" wrapText="1" readingOrder="1"/>
    </xf>
    <xf numFmtId="0" fontId="5" fillId="0" borderId="0" xfId="1" applyFont="1" applyFill="1" applyAlignment="1">
      <alignment vertical="center" wrapText="1" readingOrder="1"/>
    </xf>
    <xf numFmtId="164" fontId="5" fillId="0" borderId="0" xfId="1" applyNumberFormat="1" applyFont="1" applyFill="1" applyAlignment="1">
      <alignment horizontal="right" vertical="center" wrapText="1" readingOrder="1"/>
    </xf>
    <xf numFmtId="164" fontId="13" fillId="0" borderId="0" xfId="1" applyNumberFormat="1" applyFont="1" applyFill="1" applyAlignment="1">
      <alignment horizontal="right" vertical="center" wrapText="1" readingOrder="1"/>
    </xf>
    <xf numFmtId="0" fontId="2" fillId="0" borderId="0" xfId="1" applyFont="1" applyFill="1" applyAlignment="1">
      <alignment horizontal="left" vertical="center" wrapText="1" readingOrder="1"/>
    </xf>
    <xf numFmtId="0" fontId="2" fillId="0" borderId="0" xfId="1" applyFont="1" applyFill="1" applyAlignment="1">
      <alignment vertical="center" wrapText="1" readingOrder="1"/>
    </xf>
    <xf numFmtId="164" fontId="2" fillId="0" borderId="0" xfId="1" applyNumberFormat="1" applyFont="1" applyFill="1" applyAlignment="1">
      <alignment horizontal="right" vertical="center" wrapText="1" readingOrder="1"/>
    </xf>
    <xf numFmtId="164" fontId="12" fillId="0" borderId="0" xfId="1" applyNumberFormat="1" applyFont="1" applyFill="1" applyAlignment="1">
      <alignment horizontal="right" vertical="center" wrapText="1" readingOrder="1"/>
    </xf>
    <xf numFmtId="4" fontId="7" fillId="0" borderId="0" xfId="0" applyNumberFormat="1" applyFont="1" applyAlignment="1">
      <alignment vertical="center" readingOrder="1"/>
    </xf>
    <xf numFmtId="0" fontId="3" fillId="0" borderId="0" xfId="1" applyFont="1" applyAlignment="1">
      <alignment vertical="top" wrapText="1" readingOrder="1"/>
    </xf>
    <xf numFmtId="0" fontId="9" fillId="0" borderId="0" xfId="0" applyFont="1"/>
    <xf numFmtId="164" fontId="2" fillId="0" borderId="0" xfId="1" applyNumberFormat="1" applyFont="1" applyFill="1" applyAlignment="1">
      <alignment horizontal="left" vertical="center" wrapText="1" readingOrder="1"/>
    </xf>
    <xf numFmtId="0" fontId="3" fillId="0" borderId="0" xfId="1" applyFont="1" applyFill="1" applyAlignment="1">
      <alignment horizontal="left" vertical="center" wrapText="1" readingOrder="1"/>
    </xf>
    <xf numFmtId="0" fontId="2" fillId="0" borderId="0" xfId="1" applyFont="1" applyFill="1" applyBorder="1" applyAlignment="1">
      <alignment horizontal="left" vertical="center" wrapText="1" readingOrder="1"/>
    </xf>
    <xf numFmtId="164" fontId="4" fillId="0" borderId="0" xfId="1" applyNumberFormat="1" applyFont="1" applyFill="1" applyAlignment="1">
      <alignment horizontal="left" vertical="center" wrapText="1" readingOrder="1"/>
    </xf>
    <xf numFmtId="164" fontId="5" fillId="0" borderId="0" xfId="1" applyNumberFormat="1" applyFont="1" applyFill="1" applyAlignment="1">
      <alignment horizontal="left" vertical="center" wrapText="1" readingOrder="1"/>
    </xf>
    <xf numFmtId="164" fontId="13" fillId="0" borderId="0" xfId="1" applyNumberFormat="1" applyFont="1" applyFill="1" applyAlignment="1">
      <alignment horizontal="left" vertical="center" wrapText="1" readingOrder="1"/>
    </xf>
    <xf numFmtId="164" fontId="12" fillId="0" borderId="0" xfId="1" applyNumberFormat="1" applyFont="1" applyFill="1" applyAlignment="1">
      <alignment horizontal="left" vertical="center" wrapText="1" readingOrder="1"/>
    </xf>
    <xf numFmtId="0" fontId="1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left" wrapText="1"/>
    </xf>
    <xf numFmtId="0" fontId="2" fillId="17" borderId="0" xfId="1" applyFont="1" applyFill="1" applyAlignment="1">
      <alignment horizontal="left" vertical="center" wrapText="1" readingOrder="1"/>
    </xf>
    <xf numFmtId="0" fontId="5" fillId="18" borderId="0" xfId="1" applyFont="1" applyFill="1" applyAlignment="1">
      <alignment vertical="center" wrapText="1" readingOrder="1"/>
    </xf>
    <xf numFmtId="164" fontId="2" fillId="17" borderId="0" xfId="1" applyNumberFormat="1" applyFont="1" applyFill="1" applyAlignment="1">
      <alignment horizontal="right" vertical="center" wrapText="1" readingOrder="1"/>
    </xf>
    <xf numFmtId="164" fontId="12" fillId="17" borderId="0" xfId="1" applyNumberFormat="1" applyFont="1" applyFill="1" applyAlignment="1">
      <alignment horizontal="right" vertical="center" wrapText="1" readingOrder="1"/>
    </xf>
    <xf numFmtId="164" fontId="5" fillId="19" borderId="0" xfId="1" applyNumberFormat="1" applyFont="1" applyFill="1" applyAlignment="1">
      <alignment horizontal="right" vertical="center" wrapText="1" readingOrder="1"/>
    </xf>
    <xf numFmtId="0" fontId="5" fillId="19" borderId="0" xfId="1" applyFont="1" applyFill="1" applyAlignment="1">
      <alignment horizontal="left" vertical="center" wrapText="1" readingOrder="1"/>
    </xf>
    <xf numFmtId="0" fontId="5" fillId="19" borderId="0" xfId="1" applyFont="1" applyFill="1" applyAlignment="1">
      <alignment vertical="center" wrapText="1" readingOrder="1"/>
    </xf>
    <xf numFmtId="0" fontId="14" fillId="9" borderId="0" xfId="1" applyFont="1" applyFill="1" applyAlignment="1">
      <alignment horizontal="left" vertical="center" wrapText="1" readingOrder="1"/>
    </xf>
    <xf numFmtId="0" fontId="3" fillId="0" borderId="0" xfId="1" applyFont="1" applyAlignment="1">
      <alignment horizontal="center" vertical="center" wrapText="1" readingOrder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1" applyFont="1" applyAlignment="1">
      <alignment vertical="top" wrapText="1" readingOrder="1"/>
    </xf>
    <xf numFmtId="0" fontId="9" fillId="0" borderId="0" xfId="0" applyFont="1"/>
  </cellXfs>
  <cellStyles count="2">
    <cellStyle name="Normal" xfId="1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96969"/>
      <rgbColor rgb="00FFFFFF"/>
      <rgbColor rgb="00000080"/>
      <rgbColor rgb="000000CE"/>
      <rgbColor rgb="003535FF"/>
      <rgbColor rgb="00A3C9B9"/>
      <rgbColor rgb="00FEDE01"/>
      <rgbColor rgb="00FFEE75"/>
      <rgbColor rgb="00FFFF97"/>
      <rgbColor rgb="009CA9FE"/>
      <rgbColor rgb="00C1C1FF"/>
      <rgbColor rgb="00E1E1FF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6CCBF"/>
      <color rgb="FF6CC2B2"/>
      <color rgb="FF6CB8B8"/>
      <color rgb="FFFCD470"/>
      <color rgb="FFFFFF66"/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5"/>
  <sheetViews>
    <sheetView showGridLines="0" workbookViewId="0">
      <selection activeCell="G129" sqref="G129"/>
    </sheetView>
  </sheetViews>
  <sheetFormatPr defaultRowHeight="15" x14ac:dyDescent="0.25"/>
  <cols>
    <col min="1" max="1" width="12.140625" customWidth="1"/>
    <col min="2" max="2" width="13.42578125" customWidth="1"/>
    <col min="3" max="3" width="52.140625" customWidth="1"/>
    <col min="4" max="4" width="11.42578125" customWidth="1"/>
    <col min="5" max="5" width="14.85546875" customWidth="1"/>
    <col min="6" max="6" width="10.85546875" customWidth="1"/>
    <col min="7" max="7" width="73.140625" style="93" customWidth="1"/>
    <col min="8" max="8" width="12.5703125" style="50" customWidth="1"/>
    <col min="9" max="9" width="1.28515625" customWidth="1"/>
    <col min="10" max="10" width="0" hidden="1" customWidth="1"/>
    <col min="11" max="11" width="8.5703125" bestFit="1" customWidth="1"/>
    <col min="12" max="12" width="7.28515625" bestFit="1" customWidth="1"/>
    <col min="13" max="13" width="27.28515625" customWidth="1"/>
  </cols>
  <sheetData>
    <row r="1" spans="1:9" ht="14.25" customHeight="1" x14ac:dyDescent="0.25">
      <c r="A1" s="106" t="s">
        <v>303</v>
      </c>
      <c r="B1" s="107"/>
      <c r="C1" s="107"/>
      <c r="D1" s="107"/>
    </row>
    <row r="2" spans="1:9" s="57" customFormat="1" ht="14.25" customHeight="1" x14ac:dyDescent="0.25">
      <c r="A2" s="84"/>
      <c r="B2" s="85"/>
      <c r="C2" s="85"/>
      <c r="D2" s="85"/>
      <c r="G2" s="93"/>
      <c r="H2" s="50"/>
    </row>
    <row r="3" spans="1:9" ht="19.899999999999999" customHeight="1" x14ac:dyDescent="0.25">
      <c r="A3" s="103" t="s">
        <v>304</v>
      </c>
      <c r="B3" s="103"/>
      <c r="C3" s="103"/>
      <c r="D3" s="103"/>
      <c r="E3" s="103"/>
      <c r="F3" s="103"/>
      <c r="G3" s="87"/>
      <c r="H3" s="83"/>
      <c r="I3" s="55"/>
    </row>
    <row r="4" spans="1:9" ht="14.25" customHeight="1" x14ac:dyDescent="0.3">
      <c r="A4" s="104" t="s">
        <v>305</v>
      </c>
      <c r="B4" s="105"/>
      <c r="C4" s="105"/>
      <c r="D4" s="105"/>
      <c r="E4" s="105"/>
      <c r="F4" s="105"/>
      <c r="G4" s="94"/>
    </row>
    <row r="5" spans="1:9" ht="16.5" customHeight="1" x14ac:dyDescent="0.25"/>
    <row r="6" spans="1:9" ht="15" customHeight="1" x14ac:dyDescent="0.25">
      <c r="A6" s="1" t="s">
        <v>1</v>
      </c>
      <c r="B6" s="1" t="s">
        <v>2</v>
      </c>
      <c r="C6" s="66" t="s">
        <v>3</v>
      </c>
      <c r="D6" s="2" t="s">
        <v>4</v>
      </c>
      <c r="E6" s="2" t="s">
        <v>5</v>
      </c>
      <c r="F6" s="41" t="s">
        <v>6</v>
      </c>
      <c r="G6" s="88"/>
    </row>
    <row r="7" spans="1:9" x14ac:dyDescent="0.25">
      <c r="A7" s="3" t="s">
        <v>0</v>
      </c>
      <c r="B7" s="3" t="s">
        <v>0</v>
      </c>
      <c r="C7" s="64" t="s">
        <v>7</v>
      </c>
      <c r="D7" s="5">
        <f>D8</f>
        <v>1117744</v>
      </c>
      <c r="E7" s="5">
        <f t="shared" ref="E7:F7" si="0">E8</f>
        <v>138006</v>
      </c>
      <c r="F7" s="5">
        <f t="shared" si="0"/>
        <v>1404603.63</v>
      </c>
      <c r="G7" s="89"/>
    </row>
    <row r="8" spans="1:9" x14ac:dyDescent="0.25">
      <c r="A8" s="6" t="s">
        <v>8</v>
      </c>
      <c r="B8" s="6" t="s">
        <v>9</v>
      </c>
      <c r="C8" s="65" t="s">
        <v>10</v>
      </c>
      <c r="D8" s="8">
        <f>D9</f>
        <v>1117744</v>
      </c>
      <c r="E8" s="44">
        <f t="shared" ref="E8:F8" si="1">E9</f>
        <v>138006</v>
      </c>
      <c r="F8" s="44">
        <f t="shared" si="1"/>
        <v>1404603.63</v>
      </c>
      <c r="G8" s="89"/>
    </row>
    <row r="9" spans="1:9" x14ac:dyDescent="0.25">
      <c r="A9" s="9" t="s">
        <v>11</v>
      </c>
      <c r="B9" s="9" t="s">
        <v>12</v>
      </c>
      <c r="C9" s="62" t="s">
        <v>13</v>
      </c>
      <c r="D9" s="11">
        <f>D10</f>
        <v>1117744</v>
      </c>
      <c r="E9" s="42">
        <f t="shared" ref="E9:F9" si="2">E10</f>
        <v>138006</v>
      </c>
      <c r="F9" s="42">
        <f t="shared" si="2"/>
        <v>1404603.63</v>
      </c>
      <c r="G9" s="89"/>
    </row>
    <row r="10" spans="1:9" ht="22.5" x14ac:dyDescent="0.25">
      <c r="A10" s="12" t="s">
        <v>14</v>
      </c>
      <c r="B10" s="12" t="s">
        <v>15</v>
      </c>
      <c r="C10" s="63" t="s">
        <v>16</v>
      </c>
      <c r="D10" s="14">
        <f>D11</f>
        <v>1117744</v>
      </c>
      <c r="E10" s="43">
        <f t="shared" ref="E10" si="3">E11</f>
        <v>138006</v>
      </c>
      <c r="F10" s="43">
        <f>F11+F44</f>
        <v>1404603.63</v>
      </c>
      <c r="G10" s="89"/>
    </row>
    <row r="11" spans="1:9" x14ac:dyDescent="0.25">
      <c r="A11" s="100" t="s">
        <v>17</v>
      </c>
      <c r="B11" s="100" t="s">
        <v>18</v>
      </c>
      <c r="C11" s="101" t="s">
        <v>19</v>
      </c>
      <c r="D11" s="99">
        <f>D12+D16+D24+D34+D38</f>
        <v>1117744</v>
      </c>
      <c r="E11" s="99">
        <f>E12+E16+E24+E34+E38</f>
        <v>138006</v>
      </c>
      <c r="F11" s="99">
        <f>F12+F16+F24+F34+F38</f>
        <v>1255750</v>
      </c>
      <c r="G11" s="90"/>
    </row>
    <row r="12" spans="1:9" x14ac:dyDescent="0.25">
      <c r="A12" s="18" t="s">
        <v>20</v>
      </c>
      <c r="B12" s="18" t="s">
        <v>21</v>
      </c>
      <c r="C12" s="60" t="s">
        <v>22</v>
      </c>
      <c r="D12" s="20">
        <f>D13</f>
        <v>11441</v>
      </c>
      <c r="E12" s="47">
        <f t="shared" ref="E12:F12" si="4">E13</f>
        <v>3818</v>
      </c>
      <c r="F12" s="47">
        <f t="shared" si="4"/>
        <v>15259</v>
      </c>
      <c r="G12" s="90"/>
    </row>
    <row r="13" spans="1:9" x14ac:dyDescent="0.25">
      <c r="A13" s="21" t="s">
        <v>20</v>
      </c>
      <c r="B13" s="21" t="s">
        <v>23</v>
      </c>
      <c r="C13" s="58" t="s">
        <v>24</v>
      </c>
      <c r="D13" s="23">
        <f>SUM(D14:D15)</f>
        <v>11441</v>
      </c>
      <c r="E13" s="45">
        <f t="shared" ref="E13:F13" si="5">SUM(E14:E15)</f>
        <v>3818</v>
      </c>
      <c r="F13" s="45">
        <f t="shared" si="5"/>
        <v>15259</v>
      </c>
      <c r="G13" s="86"/>
    </row>
    <row r="14" spans="1:9" x14ac:dyDescent="0.25">
      <c r="A14" s="24" t="s">
        <v>25</v>
      </c>
      <c r="B14" s="24" t="s">
        <v>26</v>
      </c>
      <c r="C14" s="56" t="s">
        <v>27</v>
      </c>
      <c r="D14" s="26">
        <v>9317</v>
      </c>
      <c r="E14" s="70">
        <v>549</v>
      </c>
      <c r="F14" s="46">
        <f>D14+E14</f>
        <v>9866</v>
      </c>
      <c r="G14" s="86"/>
    </row>
    <row r="15" spans="1:9" x14ac:dyDescent="0.25">
      <c r="A15" s="24" t="s">
        <v>28</v>
      </c>
      <c r="B15" s="24" t="s">
        <v>29</v>
      </c>
      <c r="C15" s="56" t="s">
        <v>307</v>
      </c>
      <c r="D15" s="26">
        <v>2124</v>
      </c>
      <c r="E15" s="70">
        <v>3269</v>
      </c>
      <c r="F15" s="46">
        <f>D15+E15</f>
        <v>5393</v>
      </c>
      <c r="G15" s="86"/>
    </row>
    <row r="16" spans="1:9" x14ac:dyDescent="0.25">
      <c r="A16" s="18" t="s">
        <v>20</v>
      </c>
      <c r="B16" s="18" t="s">
        <v>30</v>
      </c>
      <c r="C16" s="60" t="s">
        <v>31</v>
      </c>
      <c r="D16" s="20">
        <f>D17</f>
        <v>114816</v>
      </c>
      <c r="E16" s="68">
        <f t="shared" ref="E16:F16" si="6">E17</f>
        <v>-41755</v>
      </c>
      <c r="F16" s="47">
        <f t="shared" si="6"/>
        <v>73061</v>
      </c>
      <c r="G16" s="90"/>
    </row>
    <row r="17" spans="1:7" x14ac:dyDescent="0.25">
      <c r="A17" s="21" t="s">
        <v>20</v>
      </c>
      <c r="B17" s="21" t="s">
        <v>32</v>
      </c>
      <c r="C17" s="58" t="s">
        <v>35</v>
      </c>
      <c r="D17" s="23">
        <f>D18</f>
        <v>114816</v>
      </c>
      <c r="E17" s="69">
        <f t="shared" ref="E17:F17" si="7">E18</f>
        <v>-41755</v>
      </c>
      <c r="F17" s="45">
        <f t="shared" si="7"/>
        <v>73061</v>
      </c>
      <c r="G17" s="86"/>
    </row>
    <row r="18" spans="1:7" x14ac:dyDescent="0.25">
      <c r="A18" s="27" t="s">
        <v>20</v>
      </c>
      <c r="B18" s="27" t="s">
        <v>34</v>
      </c>
      <c r="C18" s="61" t="s">
        <v>35</v>
      </c>
      <c r="D18" s="29">
        <f>SUM(D19:D23)</f>
        <v>114816</v>
      </c>
      <c r="E18" s="71">
        <f t="shared" ref="E18:F18" si="8">SUM(E19:E23)</f>
        <v>-41755</v>
      </c>
      <c r="F18" s="48">
        <f t="shared" si="8"/>
        <v>73061</v>
      </c>
      <c r="G18" s="86"/>
    </row>
    <row r="19" spans="1:7" ht="15" customHeight="1" x14ac:dyDescent="0.25">
      <c r="A19" s="30" t="s">
        <v>36</v>
      </c>
      <c r="B19" s="30" t="s">
        <v>37</v>
      </c>
      <c r="C19" s="59" t="s">
        <v>38</v>
      </c>
      <c r="D19" s="32">
        <v>106840</v>
      </c>
      <c r="E19" s="72">
        <v>-40745</v>
      </c>
      <c r="F19" s="46">
        <f>D19+E19</f>
        <v>66095</v>
      </c>
      <c r="G19" s="86"/>
    </row>
    <row r="20" spans="1:7" ht="21.75" customHeight="1" x14ac:dyDescent="0.25">
      <c r="A20" s="30" t="s">
        <v>39</v>
      </c>
      <c r="B20" s="30" t="s">
        <v>37</v>
      </c>
      <c r="C20" s="59" t="s">
        <v>302</v>
      </c>
      <c r="D20" s="32">
        <v>5720</v>
      </c>
      <c r="E20" s="72">
        <v>499</v>
      </c>
      <c r="F20" s="46">
        <f>D20+E20</f>
        <v>6219</v>
      </c>
      <c r="G20" s="86"/>
    </row>
    <row r="21" spans="1:7" x14ac:dyDescent="0.25">
      <c r="A21" s="30" t="s">
        <v>40</v>
      </c>
      <c r="B21" s="30" t="s">
        <v>29</v>
      </c>
      <c r="C21" s="59" t="s">
        <v>41</v>
      </c>
      <c r="D21" s="32">
        <v>929</v>
      </c>
      <c r="E21" s="72">
        <v>-929</v>
      </c>
      <c r="F21" s="46">
        <f>D21+E21</f>
        <v>0</v>
      </c>
      <c r="G21" s="86"/>
    </row>
    <row r="22" spans="1:7" x14ac:dyDescent="0.25">
      <c r="A22" s="30" t="s">
        <v>42</v>
      </c>
      <c r="B22" s="30" t="s">
        <v>29</v>
      </c>
      <c r="C22" s="59" t="s">
        <v>43</v>
      </c>
      <c r="D22" s="32">
        <v>1327</v>
      </c>
      <c r="E22" s="72">
        <v>-1327</v>
      </c>
      <c r="F22" s="46">
        <f>D22+E22</f>
        <v>0</v>
      </c>
      <c r="G22" s="86"/>
    </row>
    <row r="23" spans="1:7" x14ac:dyDescent="0.25">
      <c r="A23" s="30" t="s">
        <v>44</v>
      </c>
      <c r="B23" s="30" t="s">
        <v>29</v>
      </c>
      <c r="C23" s="59" t="s">
        <v>308</v>
      </c>
      <c r="D23" s="32">
        <v>0</v>
      </c>
      <c r="E23" s="72">
        <v>747</v>
      </c>
      <c r="F23" s="46">
        <f>D23+E23</f>
        <v>747</v>
      </c>
      <c r="G23" s="86"/>
    </row>
    <row r="24" spans="1:7" x14ac:dyDescent="0.25">
      <c r="A24" s="18" t="s">
        <v>20</v>
      </c>
      <c r="B24" s="18" t="s">
        <v>45</v>
      </c>
      <c r="C24" s="60" t="s">
        <v>46</v>
      </c>
      <c r="D24" s="20">
        <f>D25+D31</f>
        <v>988300</v>
      </c>
      <c r="E24" s="68">
        <f>E25+E31</f>
        <v>175810</v>
      </c>
      <c r="F24" s="47">
        <f>F25+F31</f>
        <v>1164110</v>
      </c>
      <c r="G24" s="90"/>
    </row>
    <row r="25" spans="1:7" x14ac:dyDescent="0.25">
      <c r="A25" s="21" t="s">
        <v>20</v>
      </c>
      <c r="B25" s="21" t="s">
        <v>47</v>
      </c>
      <c r="C25" s="58" t="s">
        <v>48</v>
      </c>
      <c r="D25" s="23">
        <f>D26</f>
        <v>986441</v>
      </c>
      <c r="E25" s="69">
        <f t="shared" ref="E25:F25" si="9">E26</f>
        <v>175810</v>
      </c>
      <c r="F25" s="45">
        <f t="shared" si="9"/>
        <v>1162251</v>
      </c>
      <c r="G25" s="90"/>
    </row>
    <row r="26" spans="1:7" x14ac:dyDescent="0.25">
      <c r="A26" s="27" t="s">
        <v>20</v>
      </c>
      <c r="B26" s="27" t="s">
        <v>49</v>
      </c>
      <c r="C26" s="61" t="s">
        <v>50</v>
      </c>
      <c r="D26" s="29">
        <f>SUM(D27:D30)</f>
        <v>986441</v>
      </c>
      <c r="E26" s="71">
        <f>SUM(E27:E30)</f>
        <v>175810</v>
      </c>
      <c r="F26" s="48">
        <f>SUM(F27:F30)</f>
        <v>1162251</v>
      </c>
      <c r="G26" s="86"/>
    </row>
    <row r="27" spans="1:7" ht="15" customHeight="1" x14ac:dyDescent="0.25">
      <c r="A27" s="30" t="s">
        <v>51</v>
      </c>
      <c r="B27" s="30" t="s">
        <v>52</v>
      </c>
      <c r="C27" s="59" t="s">
        <v>53</v>
      </c>
      <c r="D27" s="32">
        <v>41170</v>
      </c>
      <c r="E27" s="72">
        <v>3501</v>
      </c>
      <c r="F27" s="46">
        <f>D27+E27</f>
        <v>44671</v>
      </c>
      <c r="G27" s="86"/>
    </row>
    <row r="28" spans="1:7" ht="24" customHeight="1" x14ac:dyDescent="0.25">
      <c r="A28" s="30" t="s">
        <v>54</v>
      </c>
      <c r="B28" s="30" t="s">
        <v>52</v>
      </c>
      <c r="C28" s="59" t="s">
        <v>55</v>
      </c>
      <c r="D28" s="32">
        <v>8760</v>
      </c>
      <c r="E28" s="72">
        <v>-1</v>
      </c>
      <c r="F28" s="46">
        <f>D28+E28</f>
        <v>8759</v>
      </c>
      <c r="G28" s="86"/>
    </row>
    <row r="29" spans="1:7" ht="19.5" customHeight="1" x14ac:dyDescent="0.25">
      <c r="A29" s="30" t="s">
        <v>56</v>
      </c>
      <c r="B29" s="30" t="s">
        <v>52</v>
      </c>
      <c r="C29" s="59" t="s">
        <v>57</v>
      </c>
      <c r="D29" s="32">
        <v>936511</v>
      </c>
      <c r="E29" s="72">
        <v>94050</v>
      </c>
      <c r="F29" s="46">
        <f>D29+E29</f>
        <v>1030561</v>
      </c>
      <c r="G29" s="86"/>
    </row>
    <row r="30" spans="1:7" ht="20.25" customHeight="1" x14ac:dyDescent="0.25">
      <c r="A30" s="30" t="s">
        <v>58</v>
      </c>
      <c r="B30" s="30" t="s">
        <v>52</v>
      </c>
      <c r="C30" s="59" t="s">
        <v>59</v>
      </c>
      <c r="D30" s="32">
        <v>0</v>
      </c>
      <c r="E30" s="72">
        <v>78260</v>
      </c>
      <c r="F30" s="46">
        <f>D30+E30</f>
        <v>78260</v>
      </c>
      <c r="G30" s="86"/>
    </row>
    <row r="31" spans="1:7" x14ac:dyDescent="0.25">
      <c r="A31" s="21" t="s">
        <v>20</v>
      </c>
      <c r="B31" s="21" t="s">
        <v>60</v>
      </c>
      <c r="C31" s="58" t="s">
        <v>61</v>
      </c>
      <c r="D31" s="23">
        <f>D32</f>
        <v>1859</v>
      </c>
      <c r="E31" s="69">
        <f t="shared" ref="E31:F31" si="10">E32</f>
        <v>0</v>
      </c>
      <c r="F31" s="45">
        <f t="shared" si="10"/>
        <v>1859</v>
      </c>
      <c r="G31" s="90"/>
    </row>
    <row r="32" spans="1:7" ht="15" customHeight="1" x14ac:dyDescent="0.25">
      <c r="A32" s="27" t="s">
        <v>20</v>
      </c>
      <c r="B32" s="27" t="s">
        <v>62</v>
      </c>
      <c r="C32" s="61" t="s">
        <v>63</v>
      </c>
      <c r="D32" s="29">
        <f>D33</f>
        <v>1859</v>
      </c>
      <c r="E32" s="71">
        <f t="shared" ref="E32:F32" si="11">E33</f>
        <v>0</v>
      </c>
      <c r="F32" s="48">
        <f t="shared" si="11"/>
        <v>1859</v>
      </c>
      <c r="G32" s="90"/>
    </row>
    <row r="33" spans="1:16" ht="15" customHeight="1" x14ac:dyDescent="0.25">
      <c r="A33" s="30" t="s">
        <v>64</v>
      </c>
      <c r="B33" s="30" t="s">
        <v>52</v>
      </c>
      <c r="C33" s="59" t="s">
        <v>53</v>
      </c>
      <c r="D33" s="32">
        <v>1859</v>
      </c>
      <c r="E33" s="72">
        <v>0</v>
      </c>
      <c r="F33" s="46">
        <f>D33+E33</f>
        <v>1859</v>
      </c>
      <c r="G33" s="86"/>
    </row>
    <row r="34" spans="1:16" x14ac:dyDescent="0.25">
      <c r="A34" s="18" t="s">
        <v>20</v>
      </c>
      <c r="B34" s="18" t="s">
        <v>65</v>
      </c>
      <c r="C34" s="60" t="s">
        <v>66</v>
      </c>
      <c r="D34" s="20">
        <f>D35</f>
        <v>1461</v>
      </c>
      <c r="E34" s="68">
        <f t="shared" ref="E34:F34" si="12">E35</f>
        <v>133</v>
      </c>
      <c r="F34" s="47">
        <f t="shared" si="12"/>
        <v>1594</v>
      </c>
      <c r="G34" s="90"/>
    </row>
    <row r="35" spans="1:16" x14ac:dyDescent="0.25">
      <c r="A35" s="21" t="s">
        <v>20</v>
      </c>
      <c r="B35" s="21" t="s">
        <v>67</v>
      </c>
      <c r="C35" s="58" t="s">
        <v>68</v>
      </c>
      <c r="D35" s="23">
        <f>D36</f>
        <v>1461</v>
      </c>
      <c r="E35" s="69">
        <f t="shared" ref="E35:F35" si="13">E36</f>
        <v>133</v>
      </c>
      <c r="F35" s="45">
        <f t="shared" si="13"/>
        <v>1594</v>
      </c>
      <c r="G35" s="86"/>
    </row>
    <row r="36" spans="1:16" x14ac:dyDescent="0.25">
      <c r="A36" s="27" t="s">
        <v>20</v>
      </c>
      <c r="B36" s="27" t="s">
        <v>69</v>
      </c>
      <c r="C36" s="61" t="s">
        <v>70</v>
      </c>
      <c r="D36" s="29">
        <f>D37</f>
        <v>1461</v>
      </c>
      <c r="E36" s="71">
        <f t="shared" ref="E36:F36" si="14">E37</f>
        <v>133</v>
      </c>
      <c r="F36" s="48">
        <f t="shared" si="14"/>
        <v>1594</v>
      </c>
      <c r="G36" s="86"/>
    </row>
    <row r="37" spans="1:16" x14ac:dyDescent="0.25">
      <c r="A37" s="30" t="s">
        <v>71</v>
      </c>
      <c r="B37" s="30" t="s">
        <v>72</v>
      </c>
      <c r="C37" s="59" t="s">
        <v>73</v>
      </c>
      <c r="D37" s="32">
        <v>1461</v>
      </c>
      <c r="E37" s="72">
        <v>133</v>
      </c>
      <c r="F37" s="46">
        <f>D37+E37</f>
        <v>1594</v>
      </c>
      <c r="G37" s="86"/>
    </row>
    <row r="38" spans="1:16" x14ac:dyDescent="0.25">
      <c r="A38" s="18" t="s">
        <v>20</v>
      </c>
      <c r="B38" s="18" t="s">
        <v>74</v>
      </c>
      <c r="C38" s="60" t="s">
        <v>75</v>
      </c>
      <c r="D38" s="20">
        <f>D39</f>
        <v>1726</v>
      </c>
      <c r="E38" s="68">
        <f t="shared" ref="E38:F38" si="15">E39</f>
        <v>0</v>
      </c>
      <c r="F38" s="47">
        <f t="shared" si="15"/>
        <v>1726</v>
      </c>
      <c r="G38" s="90"/>
    </row>
    <row r="39" spans="1:16" x14ac:dyDescent="0.25">
      <c r="A39" s="21" t="s">
        <v>20</v>
      </c>
      <c r="B39" s="21" t="s">
        <v>76</v>
      </c>
      <c r="C39" s="58" t="s">
        <v>77</v>
      </c>
      <c r="D39" s="23">
        <f>SUM(D40:D41)</f>
        <v>1726</v>
      </c>
      <c r="E39" s="69">
        <f t="shared" ref="E39:F39" si="16">SUM(E40:E41)</f>
        <v>0</v>
      </c>
      <c r="F39" s="45">
        <f t="shared" si="16"/>
        <v>1726</v>
      </c>
      <c r="G39" s="90"/>
    </row>
    <row r="40" spans="1:16" x14ac:dyDescent="0.25">
      <c r="A40" s="24" t="s">
        <v>78</v>
      </c>
      <c r="B40" s="24" t="s">
        <v>37</v>
      </c>
      <c r="C40" s="56" t="s">
        <v>79</v>
      </c>
      <c r="D40" s="26">
        <v>1593</v>
      </c>
      <c r="E40" s="70">
        <v>0</v>
      </c>
      <c r="F40" s="46">
        <f>D40+E40</f>
        <v>1593</v>
      </c>
      <c r="G40" s="86"/>
    </row>
    <row r="41" spans="1:16" ht="14.25" customHeight="1" x14ac:dyDescent="0.25">
      <c r="A41" s="24" t="s">
        <v>80</v>
      </c>
      <c r="B41" s="24" t="s">
        <v>81</v>
      </c>
      <c r="C41" s="56" t="s">
        <v>82</v>
      </c>
      <c r="D41" s="26">
        <v>133</v>
      </c>
      <c r="E41" s="70">
        <v>0</v>
      </c>
      <c r="F41" s="46">
        <f>D41+E41</f>
        <v>133</v>
      </c>
      <c r="G41" s="86"/>
    </row>
    <row r="42" spans="1:16" s="57" customFormat="1" ht="14.25" customHeight="1" x14ac:dyDescent="0.25">
      <c r="A42" s="24"/>
      <c r="B42" s="24"/>
      <c r="C42" s="56"/>
      <c r="D42" s="46"/>
      <c r="E42" s="70"/>
      <c r="F42" s="46"/>
      <c r="G42" s="86"/>
      <c r="H42" s="50"/>
    </row>
    <row r="43" spans="1:16" s="57" customFormat="1" ht="14.25" customHeight="1" x14ac:dyDescent="0.25">
      <c r="A43" s="24"/>
      <c r="B43" s="24"/>
      <c r="C43" s="56"/>
      <c r="D43" s="46"/>
      <c r="E43" s="70"/>
      <c r="F43" s="46"/>
      <c r="G43" s="86"/>
      <c r="H43" s="50"/>
    </row>
    <row r="44" spans="1:16" s="57" customFormat="1" ht="18.75" customHeight="1" x14ac:dyDescent="0.25">
      <c r="A44" s="95"/>
      <c r="B44" s="95"/>
      <c r="C44" s="96" t="s">
        <v>317</v>
      </c>
      <c r="D44" s="97"/>
      <c r="E44" s="98"/>
      <c r="F44" s="99">
        <f>F45+F59+F69+F77+F90+F98+F106+F120+F124+F129</f>
        <v>148853.63</v>
      </c>
      <c r="G44" s="86"/>
      <c r="H44" s="50"/>
    </row>
    <row r="45" spans="1:16" s="57" customFormat="1" x14ac:dyDescent="0.25">
      <c r="A45" s="38" t="s">
        <v>91</v>
      </c>
      <c r="B45" s="38" t="s">
        <v>92</v>
      </c>
      <c r="C45" s="39" t="s">
        <v>310</v>
      </c>
      <c r="D45" s="40">
        <v>19208</v>
      </c>
      <c r="E45" s="74">
        <v>464</v>
      </c>
      <c r="F45" s="74">
        <v>19672</v>
      </c>
      <c r="G45" s="92"/>
      <c r="H45" s="50"/>
      <c r="I45" s="50"/>
      <c r="J45" s="50"/>
      <c r="K45" s="50"/>
    </row>
    <row r="46" spans="1:16" x14ac:dyDescent="0.25">
      <c r="A46" s="18" t="s">
        <v>20</v>
      </c>
      <c r="B46" s="18" t="s">
        <v>94</v>
      </c>
      <c r="C46" s="60" t="s">
        <v>95</v>
      </c>
      <c r="D46" s="47">
        <v>19208</v>
      </c>
      <c r="E46" s="68">
        <v>464</v>
      </c>
      <c r="F46" s="68">
        <v>19672</v>
      </c>
      <c r="G46" s="91"/>
      <c r="K46" s="75"/>
      <c r="L46" s="75"/>
      <c r="M46" s="76"/>
      <c r="N46" s="77"/>
      <c r="O46" s="78"/>
      <c r="P46" s="78"/>
    </row>
    <row r="47" spans="1:16" x14ac:dyDescent="0.25">
      <c r="A47" s="21" t="s">
        <v>20</v>
      </c>
      <c r="B47" s="21" t="s">
        <v>96</v>
      </c>
      <c r="C47" s="58" t="s">
        <v>97</v>
      </c>
      <c r="D47" s="45">
        <v>676</v>
      </c>
      <c r="E47" s="69">
        <v>1</v>
      </c>
      <c r="F47" s="69">
        <v>677</v>
      </c>
      <c r="G47" s="91"/>
      <c r="K47" s="75"/>
      <c r="L47" s="75"/>
      <c r="M47" s="76"/>
      <c r="N47" s="77"/>
      <c r="O47" s="78"/>
      <c r="P47" s="78"/>
    </row>
    <row r="48" spans="1:16" x14ac:dyDescent="0.25">
      <c r="A48" s="27" t="s">
        <v>20</v>
      </c>
      <c r="B48" s="27" t="s">
        <v>98</v>
      </c>
      <c r="C48" s="61" t="s">
        <v>99</v>
      </c>
      <c r="D48" s="48">
        <v>676</v>
      </c>
      <c r="E48" s="71">
        <v>1</v>
      </c>
      <c r="F48" s="71">
        <v>677</v>
      </c>
      <c r="G48" s="92"/>
      <c r="K48" s="75"/>
      <c r="L48" s="75"/>
      <c r="M48" s="76"/>
      <c r="N48" s="77"/>
      <c r="O48" s="78"/>
      <c r="P48" s="78"/>
    </row>
    <row r="49" spans="1:16" x14ac:dyDescent="0.25">
      <c r="A49" s="30" t="s">
        <v>318</v>
      </c>
      <c r="B49" s="30"/>
      <c r="C49" s="59" t="s">
        <v>102</v>
      </c>
      <c r="D49" s="49">
        <v>411</v>
      </c>
      <c r="E49" s="72">
        <v>0</v>
      </c>
      <c r="F49" s="72">
        <f>D49+E49</f>
        <v>411</v>
      </c>
      <c r="G49" s="92"/>
      <c r="K49" s="79"/>
      <c r="L49" s="79"/>
      <c r="M49" s="80"/>
      <c r="N49" s="81"/>
      <c r="O49" s="82"/>
      <c r="P49" s="82"/>
    </row>
    <row r="50" spans="1:16" x14ac:dyDescent="0.25">
      <c r="A50" s="30" t="s">
        <v>318</v>
      </c>
      <c r="B50" s="30"/>
      <c r="C50" s="59" t="s">
        <v>105</v>
      </c>
      <c r="D50" s="49">
        <v>0</v>
      </c>
      <c r="E50" s="72">
        <v>133</v>
      </c>
      <c r="F50" s="72">
        <f>D50+E50</f>
        <v>133</v>
      </c>
      <c r="G50" s="92"/>
      <c r="K50" s="79"/>
      <c r="L50" s="79"/>
      <c r="M50" s="80"/>
      <c r="N50" s="81"/>
      <c r="O50" s="82"/>
      <c r="P50" s="82"/>
    </row>
    <row r="51" spans="1:16" x14ac:dyDescent="0.25">
      <c r="A51" s="30" t="s">
        <v>318</v>
      </c>
      <c r="B51" s="30"/>
      <c r="C51" s="59" t="s">
        <v>108</v>
      </c>
      <c r="D51" s="49">
        <v>0</v>
      </c>
      <c r="E51" s="72">
        <v>133</v>
      </c>
      <c r="F51" s="72">
        <f>D51+E51</f>
        <v>133</v>
      </c>
      <c r="G51" s="92"/>
      <c r="K51" s="79"/>
      <c r="L51" s="79"/>
      <c r="M51" s="80"/>
      <c r="N51" s="81"/>
      <c r="O51" s="82"/>
      <c r="P51" s="82"/>
    </row>
    <row r="52" spans="1:16" x14ac:dyDescent="0.25">
      <c r="A52" s="30" t="s">
        <v>318</v>
      </c>
      <c r="B52" s="30"/>
      <c r="C52" s="59" t="s">
        <v>111</v>
      </c>
      <c r="D52" s="49">
        <v>265</v>
      </c>
      <c r="E52" s="72">
        <v>-265</v>
      </c>
      <c r="F52" s="72">
        <f>D52+E52</f>
        <v>0</v>
      </c>
      <c r="G52" s="92"/>
      <c r="K52" s="79"/>
      <c r="L52" s="79"/>
      <c r="M52" s="80"/>
      <c r="N52" s="81"/>
      <c r="O52" s="82"/>
      <c r="P52" s="82"/>
    </row>
    <row r="53" spans="1:16" x14ac:dyDescent="0.25">
      <c r="A53" s="21" t="s">
        <v>20</v>
      </c>
      <c r="B53" s="21" t="s">
        <v>112</v>
      </c>
      <c r="C53" s="58" t="s">
        <v>113</v>
      </c>
      <c r="D53" s="45">
        <v>18532</v>
      </c>
      <c r="E53" s="69">
        <v>463</v>
      </c>
      <c r="F53" s="69">
        <v>18995</v>
      </c>
      <c r="G53" s="92"/>
      <c r="K53" s="75"/>
      <c r="L53" s="75"/>
      <c r="M53" s="76"/>
      <c r="N53" s="77"/>
      <c r="O53" s="78"/>
      <c r="P53" s="78"/>
    </row>
    <row r="54" spans="1:16" x14ac:dyDescent="0.25">
      <c r="A54" s="24" t="s">
        <v>319</v>
      </c>
      <c r="B54" s="24"/>
      <c r="C54" s="56" t="s">
        <v>102</v>
      </c>
      <c r="D54" s="46">
        <v>1185</v>
      </c>
      <c r="E54" s="70">
        <v>0</v>
      </c>
      <c r="F54" s="72">
        <f>D54+E54</f>
        <v>1185</v>
      </c>
      <c r="G54" s="92"/>
      <c r="K54" s="79"/>
      <c r="L54" s="79"/>
      <c r="M54" s="80"/>
      <c r="N54" s="81"/>
      <c r="O54" s="82"/>
      <c r="P54" s="82"/>
    </row>
    <row r="55" spans="1:16" x14ac:dyDescent="0.25">
      <c r="A55" s="24" t="s">
        <v>319</v>
      </c>
      <c r="B55" s="24"/>
      <c r="C55" s="56" t="s">
        <v>105</v>
      </c>
      <c r="D55" s="46">
        <v>3451</v>
      </c>
      <c r="E55" s="70">
        <v>2000</v>
      </c>
      <c r="F55" s="72">
        <f>D55+E55</f>
        <v>5451</v>
      </c>
      <c r="G55" s="92"/>
      <c r="K55" s="79"/>
      <c r="L55" s="79"/>
      <c r="M55" s="80"/>
      <c r="N55" s="81"/>
      <c r="O55" s="82"/>
      <c r="P55" s="82"/>
    </row>
    <row r="56" spans="1:16" x14ac:dyDescent="0.25">
      <c r="A56" s="24" t="s">
        <v>319</v>
      </c>
      <c r="B56" s="24"/>
      <c r="C56" s="56" t="s">
        <v>108</v>
      </c>
      <c r="D56" s="46">
        <v>13445</v>
      </c>
      <c r="E56" s="70">
        <v>-1936</v>
      </c>
      <c r="F56" s="72">
        <f>D56+E56</f>
        <v>11509</v>
      </c>
      <c r="G56" s="92"/>
      <c r="K56" s="79"/>
      <c r="L56" s="79"/>
      <c r="M56" s="80"/>
      <c r="N56" s="81"/>
      <c r="O56" s="82"/>
      <c r="P56" s="82"/>
    </row>
    <row r="57" spans="1:16" x14ac:dyDescent="0.25">
      <c r="A57" s="24" t="s">
        <v>319</v>
      </c>
      <c r="B57" s="24"/>
      <c r="C57" s="56" t="s">
        <v>111</v>
      </c>
      <c r="D57" s="46">
        <v>53</v>
      </c>
      <c r="E57" s="70">
        <v>180</v>
      </c>
      <c r="F57" s="72">
        <f>D57+E57</f>
        <v>233</v>
      </c>
      <c r="G57" s="92"/>
      <c r="K57" s="79"/>
      <c r="L57" s="79"/>
      <c r="M57" s="80"/>
      <c r="N57" s="81"/>
      <c r="O57" s="82"/>
      <c r="P57" s="82"/>
    </row>
    <row r="58" spans="1:16" x14ac:dyDescent="0.25">
      <c r="A58" s="24" t="s">
        <v>319</v>
      </c>
      <c r="B58" s="24"/>
      <c r="C58" s="56" t="s">
        <v>120</v>
      </c>
      <c r="D58" s="46">
        <v>398</v>
      </c>
      <c r="E58" s="70">
        <v>-244</v>
      </c>
      <c r="F58" s="72">
        <f>D58+E58</f>
        <v>154</v>
      </c>
      <c r="G58" s="92"/>
      <c r="K58" s="79"/>
      <c r="L58" s="79"/>
      <c r="M58" s="80"/>
      <c r="N58" s="81"/>
      <c r="O58" s="82"/>
      <c r="P58" s="82"/>
    </row>
    <row r="59" spans="1:16" x14ac:dyDescent="0.25">
      <c r="A59" s="38" t="s">
        <v>91</v>
      </c>
      <c r="B59" s="38" t="s">
        <v>124</v>
      </c>
      <c r="C59" s="39" t="s">
        <v>309</v>
      </c>
      <c r="D59" s="40">
        <f>D60</f>
        <v>56248</v>
      </c>
      <c r="E59" s="40">
        <f t="shared" ref="E59:F59" si="17">E60</f>
        <v>-22189</v>
      </c>
      <c r="F59" s="40">
        <f t="shared" si="17"/>
        <v>34059</v>
      </c>
      <c r="G59" s="92"/>
      <c r="K59" s="75"/>
      <c r="L59" s="75"/>
      <c r="M59" s="76"/>
      <c r="N59" s="77"/>
      <c r="O59" s="78"/>
      <c r="P59" s="78"/>
    </row>
    <row r="60" spans="1:16" x14ac:dyDescent="0.25">
      <c r="A60" s="18" t="s">
        <v>20</v>
      </c>
      <c r="B60" s="18" t="s">
        <v>94</v>
      </c>
      <c r="C60" s="60" t="s">
        <v>95</v>
      </c>
      <c r="D60" s="47">
        <v>56248</v>
      </c>
      <c r="E60" s="68">
        <v>-22189</v>
      </c>
      <c r="F60" s="68">
        <v>34059</v>
      </c>
      <c r="G60" s="92"/>
      <c r="K60" s="75"/>
      <c r="L60" s="75"/>
      <c r="M60" s="76"/>
      <c r="N60" s="77"/>
      <c r="O60" s="78"/>
      <c r="P60" s="78"/>
    </row>
    <row r="61" spans="1:16" x14ac:dyDescent="0.25">
      <c r="A61" s="21" t="s">
        <v>20</v>
      </c>
      <c r="B61" s="21" t="s">
        <v>96</v>
      </c>
      <c r="C61" s="58" t="s">
        <v>97</v>
      </c>
      <c r="D61" s="45">
        <v>133</v>
      </c>
      <c r="E61" s="69">
        <v>0</v>
      </c>
      <c r="F61" s="69">
        <v>133</v>
      </c>
      <c r="G61" s="91"/>
      <c r="K61" s="75"/>
      <c r="L61" s="75"/>
      <c r="M61" s="76"/>
      <c r="N61" s="77"/>
      <c r="O61" s="78"/>
      <c r="P61" s="78"/>
    </row>
    <row r="62" spans="1:16" x14ac:dyDescent="0.25">
      <c r="A62" s="27" t="s">
        <v>20</v>
      </c>
      <c r="B62" s="27" t="s">
        <v>98</v>
      </c>
      <c r="C62" s="61" t="s">
        <v>99</v>
      </c>
      <c r="D62" s="48">
        <v>133</v>
      </c>
      <c r="E62" s="71">
        <v>0</v>
      </c>
      <c r="F62" s="71">
        <v>133</v>
      </c>
      <c r="G62" s="91"/>
      <c r="K62" s="75"/>
      <c r="L62" s="75"/>
      <c r="M62" s="76"/>
      <c r="N62" s="77"/>
      <c r="O62" s="78"/>
      <c r="P62" s="78"/>
    </row>
    <row r="63" spans="1:16" x14ac:dyDescent="0.25">
      <c r="A63" s="30" t="s">
        <v>318</v>
      </c>
      <c r="B63" s="30"/>
      <c r="C63" s="59" t="s">
        <v>105</v>
      </c>
      <c r="D63" s="49">
        <v>133</v>
      </c>
      <c r="E63" s="72">
        <v>0</v>
      </c>
      <c r="F63" s="72">
        <f>D63+E63</f>
        <v>133</v>
      </c>
      <c r="G63" s="92"/>
      <c r="K63" s="79"/>
      <c r="L63" s="79"/>
      <c r="M63" s="80"/>
      <c r="N63" s="81"/>
      <c r="O63" s="82"/>
      <c r="P63" s="82"/>
    </row>
    <row r="64" spans="1:16" x14ac:dyDescent="0.25">
      <c r="A64" s="21" t="s">
        <v>20</v>
      </c>
      <c r="B64" s="21" t="s">
        <v>112</v>
      </c>
      <c r="C64" s="58" t="s">
        <v>113</v>
      </c>
      <c r="D64" s="45">
        <v>56115</v>
      </c>
      <c r="E64" s="69">
        <v>-22189</v>
      </c>
      <c r="F64" s="69">
        <v>33926</v>
      </c>
      <c r="G64" s="91"/>
      <c r="K64" s="75"/>
      <c r="L64" s="75"/>
      <c r="M64" s="76"/>
      <c r="N64" s="77"/>
      <c r="O64" s="78"/>
      <c r="P64" s="78"/>
    </row>
    <row r="65" spans="1:16" x14ac:dyDescent="0.25">
      <c r="A65" s="24" t="s">
        <v>319</v>
      </c>
      <c r="B65" s="24"/>
      <c r="C65" s="56" t="s">
        <v>105</v>
      </c>
      <c r="D65" s="46">
        <v>53089</v>
      </c>
      <c r="E65" s="70">
        <v>-22589</v>
      </c>
      <c r="F65" s="72">
        <f>D65+E65</f>
        <v>30500</v>
      </c>
      <c r="G65" s="92"/>
      <c r="K65" s="79"/>
      <c r="L65" s="79"/>
      <c r="M65" s="80"/>
      <c r="N65" s="81"/>
      <c r="O65" s="82"/>
      <c r="P65" s="82"/>
    </row>
    <row r="66" spans="1:16" x14ac:dyDescent="0.25">
      <c r="A66" s="24" t="s">
        <v>319</v>
      </c>
      <c r="B66" s="24"/>
      <c r="C66" s="56" t="s">
        <v>129</v>
      </c>
      <c r="D66" s="46">
        <v>0</v>
      </c>
      <c r="E66" s="70">
        <v>400</v>
      </c>
      <c r="F66" s="72">
        <f>D66+E66</f>
        <v>400</v>
      </c>
      <c r="G66" s="92"/>
      <c r="K66" s="79"/>
      <c r="L66" s="79"/>
      <c r="M66" s="80"/>
      <c r="N66" s="81"/>
      <c r="O66" s="82"/>
      <c r="P66" s="82"/>
    </row>
    <row r="67" spans="1:16" x14ac:dyDescent="0.25">
      <c r="A67" s="24" t="s">
        <v>319</v>
      </c>
      <c r="B67" s="24"/>
      <c r="C67" s="56" t="s">
        <v>108</v>
      </c>
      <c r="D67" s="46">
        <v>3026</v>
      </c>
      <c r="E67" s="70">
        <v>0</v>
      </c>
      <c r="F67" s="72">
        <f>D67+E67</f>
        <v>3026</v>
      </c>
      <c r="G67" s="92"/>
      <c r="K67" s="79"/>
      <c r="L67" s="79"/>
      <c r="M67" s="80"/>
      <c r="N67" s="81"/>
      <c r="O67" s="82"/>
      <c r="P67" s="82"/>
    </row>
    <row r="68" spans="1:16" x14ac:dyDescent="0.25">
      <c r="A68" s="24" t="s">
        <v>319</v>
      </c>
      <c r="B68" s="24"/>
      <c r="C68" s="56" t="s">
        <v>132</v>
      </c>
      <c r="D68" s="46">
        <v>0</v>
      </c>
      <c r="E68" s="70">
        <v>0</v>
      </c>
      <c r="F68" s="72">
        <f>D68+E68</f>
        <v>0</v>
      </c>
      <c r="G68" s="92"/>
      <c r="K68" s="79"/>
      <c r="L68" s="79"/>
      <c r="M68" s="80"/>
      <c r="N68" s="81"/>
      <c r="O68" s="82"/>
      <c r="P68" s="82"/>
    </row>
    <row r="69" spans="1:16" x14ac:dyDescent="0.25">
      <c r="A69" s="38" t="s">
        <v>91</v>
      </c>
      <c r="B69" s="38" t="s">
        <v>210</v>
      </c>
      <c r="C69" s="39" t="s">
        <v>311</v>
      </c>
      <c r="D69" s="40">
        <f>D70</f>
        <v>48110</v>
      </c>
      <c r="E69" s="40">
        <f t="shared" ref="E69:F69" si="18">E70</f>
        <v>9400</v>
      </c>
      <c r="F69" s="40">
        <f t="shared" si="18"/>
        <v>57510</v>
      </c>
      <c r="G69" s="86"/>
    </row>
    <row r="70" spans="1:16" x14ac:dyDescent="0.25">
      <c r="A70" s="18" t="s">
        <v>20</v>
      </c>
      <c r="B70" s="18" t="s">
        <v>94</v>
      </c>
      <c r="C70" s="60" t="s">
        <v>95</v>
      </c>
      <c r="D70" s="47">
        <v>48110</v>
      </c>
      <c r="E70" s="68">
        <v>9400</v>
      </c>
      <c r="F70" s="68">
        <v>57510</v>
      </c>
      <c r="G70" s="91"/>
    </row>
    <row r="71" spans="1:16" x14ac:dyDescent="0.25">
      <c r="A71" s="21" t="s">
        <v>20</v>
      </c>
      <c r="B71" s="21" t="s">
        <v>96</v>
      </c>
      <c r="C71" s="58" t="s">
        <v>97</v>
      </c>
      <c r="D71" s="45">
        <v>48110</v>
      </c>
      <c r="E71" s="69">
        <v>9400</v>
      </c>
      <c r="F71" s="69">
        <v>57510</v>
      </c>
      <c r="G71" s="91"/>
    </row>
    <row r="72" spans="1:16" x14ac:dyDescent="0.25">
      <c r="A72" s="27" t="s">
        <v>20</v>
      </c>
      <c r="B72" s="27" t="s">
        <v>212</v>
      </c>
      <c r="C72" s="61" t="s">
        <v>213</v>
      </c>
      <c r="D72" s="48">
        <v>48110</v>
      </c>
      <c r="E72" s="71">
        <v>9400</v>
      </c>
      <c r="F72" s="71">
        <v>57510</v>
      </c>
      <c r="G72" s="92"/>
    </row>
    <row r="73" spans="1:16" x14ac:dyDescent="0.25">
      <c r="A73" s="30" t="s">
        <v>318</v>
      </c>
      <c r="B73" s="30"/>
      <c r="C73" s="59" t="s">
        <v>215</v>
      </c>
      <c r="D73" s="49">
        <v>35000</v>
      </c>
      <c r="E73" s="72">
        <v>9000</v>
      </c>
      <c r="F73" s="72">
        <f>D73+E73</f>
        <v>44000</v>
      </c>
      <c r="G73" s="92"/>
    </row>
    <row r="74" spans="1:16" x14ac:dyDescent="0.25">
      <c r="A74" s="30" t="s">
        <v>318</v>
      </c>
      <c r="B74" s="30"/>
      <c r="C74" s="59" t="s">
        <v>161</v>
      </c>
      <c r="D74" s="49">
        <v>3600</v>
      </c>
      <c r="E74" s="72">
        <v>400</v>
      </c>
      <c r="F74" s="72">
        <f>D74+E74</f>
        <v>4000</v>
      </c>
      <c r="G74" s="92"/>
    </row>
    <row r="75" spans="1:16" x14ac:dyDescent="0.25">
      <c r="A75" s="30" t="s">
        <v>318</v>
      </c>
      <c r="B75" s="30"/>
      <c r="C75" s="59" t="s">
        <v>154</v>
      </c>
      <c r="D75" s="49">
        <v>8190</v>
      </c>
      <c r="E75" s="72">
        <v>0</v>
      </c>
      <c r="F75" s="72">
        <f>D75+E75</f>
        <v>8190</v>
      </c>
      <c r="G75" s="92"/>
    </row>
    <row r="76" spans="1:16" x14ac:dyDescent="0.25">
      <c r="A76" s="30" t="s">
        <v>318</v>
      </c>
      <c r="B76" s="30"/>
      <c r="C76" s="59" t="s">
        <v>102</v>
      </c>
      <c r="D76" s="49">
        <v>1320</v>
      </c>
      <c r="E76" s="72">
        <v>0</v>
      </c>
      <c r="F76" s="72">
        <f>D76+E76</f>
        <v>1320</v>
      </c>
      <c r="G76" s="91"/>
    </row>
    <row r="77" spans="1:16" ht="15.75" customHeight="1" x14ac:dyDescent="0.25">
      <c r="A77" s="38" t="s">
        <v>222</v>
      </c>
      <c r="B77" s="38" t="s">
        <v>223</v>
      </c>
      <c r="C77" s="39" t="s">
        <v>224</v>
      </c>
      <c r="D77" s="40">
        <v>0</v>
      </c>
      <c r="E77" s="74">
        <v>10570</v>
      </c>
      <c r="F77" s="74">
        <v>10570</v>
      </c>
      <c r="G77" s="92"/>
    </row>
    <row r="78" spans="1:16" x14ac:dyDescent="0.25">
      <c r="A78" s="18" t="s">
        <v>20</v>
      </c>
      <c r="B78" s="18" t="s">
        <v>94</v>
      </c>
      <c r="C78" s="60" t="s">
        <v>95</v>
      </c>
      <c r="D78" s="47">
        <v>0</v>
      </c>
      <c r="E78" s="68">
        <v>2370</v>
      </c>
      <c r="F78" s="68">
        <v>2370</v>
      </c>
      <c r="G78" s="91"/>
    </row>
    <row r="79" spans="1:16" x14ac:dyDescent="0.25">
      <c r="A79" s="21" t="s">
        <v>20</v>
      </c>
      <c r="B79" s="21" t="s">
        <v>96</v>
      </c>
      <c r="C79" s="58" t="s">
        <v>97</v>
      </c>
      <c r="D79" s="45">
        <v>0</v>
      </c>
      <c r="E79" s="69">
        <v>2370</v>
      </c>
      <c r="F79" s="69">
        <v>2370</v>
      </c>
      <c r="G79" s="92"/>
    </row>
    <row r="80" spans="1:16" x14ac:dyDescent="0.25">
      <c r="A80" s="30" t="s">
        <v>318</v>
      </c>
      <c r="B80" s="24"/>
      <c r="C80" s="56" t="s">
        <v>215</v>
      </c>
      <c r="D80" s="46">
        <v>0</v>
      </c>
      <c r="E80" s="70">
        <v>1050</v>
      </c>
      <c r="F80" s="72">
        <f>D80+E80</f>
        <v>1050</v>
      </c>
      <c r="G80" s="92"/>
    </row>
    <row r="81" spans="1:7" x14ac:dyDescent="0.25">
      <c r="A81" s="30" t="s">
        <v>318</v>
      </c>
      <c r="B81" s="24"/>
      <c r="C81" s="56" t="s">
        <v>227</v>
      </c>
      <c r="D81" s="46">
        <v>0</v>
      </c>
      <c r="E81" s="70">
        <v>950</v>
      </c>
      <c r="F81" s="72">
        <f>D81+E81</f>
        <v>950</v>
      </c>
      <c r="G81" s="92"/>
    </row>
    <row r="82" spans="1:7" x14ac:dyDescent="0.25">
      <c r="A82" s="30" t="s">
        <v>318</v>
      </c>
      <c r="B82" s="24"/>
      <c r="C82" s="56" t="s">
        <v>229</v>
      </c>
      <c r="D82" s="46">
        <v>0</v>
      </c>
      <c r="E82" s="70">
        <v>170</v>
      </c>
      <c r="F82" s="72">
        <f>D82+E82</f>
        <v>170</v>
      </c>
      <c r="G82" s="92"/>
    </row>
    <row r="83" spans="1:7" x14ac:dyDescent="0.25">
      <c r="A83" s="30" t="s">
        <v>318</v>
      </c>
      <c r="B83" s="24"/>
      <c r="C83" s="56" t="s">
        <v>154</v>
      </c>
      <c r="D83" s="46">
        <v>0</v>
      </c>
      <c r="E83" s="70">
        <v>200</v>
      </c>
      <c r="F83" s="72">
        <f>D83+E83</f>
        <v>200</v>
      </c>
      <c r="G83" s="91"/>
    </row>
    <row r="84" spans="1:7" x14ac:dyDescent="0.25">
      <c r="A84" s="18" t="s">
        <v>20</v>
      </c>
      <c r="B84" s="18" t="s">
        <v>45</v>
      </c>
      <c r="C84" s="60" t="s">
        <v>46</v>
      </c>
      <c r="D84" s="47">
        <v>0</v>
      </c>
      <c r="E84" s="68">
        <v>8200</v>
      </c>
      <c r="F84" s="68">
        <v>8200</v>
      </c>
      <c r="G84" s="91"/>
    </row>
    <row r="85" spans="1:7" x14ac:dyDescent="0.25">
      <c r="A85" s="21" t="s">
        <v>20</v>
      </c>
      <c r="B85" s="21" t="s">
        <v>231</v>
      </c>
      <c r="C85" s="58" t="s">
        <v>232</v>
      </c>
      <c r="D85" s="45">
        <v>0</v>
      </c>
      <c r="E85" s="69">
        <v>8200</v>
      </c>
      <c r="F85" s="69">
        <v>8200</v>
      </c>
      <c r="G85" s="92"/>
    </row>
    <row r="86" spans="1:7" x14ac:dyDescent="0.25">
      <c r="A86" s="30" t="s">
        <v>320</v>
      </c>
      <c r="B86" s="24"/>
      <c r="C86" s="56" t="s">
        <v>215</v>
      </c>
      <c r="D86" s="46">
        <v>0</v>
      </c>
      <c r="E86" s="70">
        <v>5750</v>
      </c>
      <c r="F86" s="72">
        <f t="shared" ref="F86:F89" si="19">D86+E86</f>
        <v>5750</v>
      </c>
      <c r="G86" s="92"/>
    </row>
    <row r="87" spans="1:7" x14ac:dyDescent="0.25">
      <c r="A87" s="30" t="s">
        <v>320</v>
      </c>
      <c r="B87" s="24"/>
      <c r="C87" s="56" t="s">
        <v>161</v>
      </c>
      <c r="D87" s="46">
        <v>0</v>
      </c>
      <c r="E87" s="70">
        <v>700</v>
      </c>
      <c r="F87" s="72">
        <f t="shared" si="19"/>
        <v>700</v>
      </c>
      <c r="G87" s="92"/>
    </row>
    <row r="88" spans="1:7" x14ac:dyDescent="0.25">
      <c r="A88" s="30" t="s">
        <v>320</v>
      </c>
      <c r="B88" s="24"/>
      <c r="C88" s="56" t="s">
        <v>154</v>
      </c>
      <c r="D88" s="46">
        <v>0</v>
      </c>
      <c r="E88" s="70">
        <v>1000</v>
      </c>
      <c r="F88" s="72">
        <f t="shared" si="19"/>
        <v>1000</v>
      </c>
      <c r="G88" s="92"/>
    </row>
    <row r="89" spans="1:7" x14ac:dyDescent="0.25">
      <c r="A89" s="30" t="s">
        <v>320</v>
      </c>
      <c r="B89" s="24"/>
      <c r="C89" s="56" t="s">
        <v>102</v>
      </c>
      <c r="D89" s="46">
        <v>0</v>
      </c>
      <c r="E89" s="70">
        <v>750</v>
      </c>
      <c r="F89" s="72">
        <f t="shared" si="19"/>
        <v>750</v>
      </c>
      <c r="G89" s="92"/>
    </row>
    <row r="90" spans="1:7" ht="15.75" customHeight="1" x14ac:dyDescent="0.25">
      <c r="A90" s="38" t="s">
        <v>222</v>
      </c>
      <c r="B90" s="38" t="s">
        <v>247</v>
      </c>
      <c r="C90" s="39" t="s">
        <v>248</v>
      </c>
      <c r="D90" s="74">
        <f>D91</f>
        <v>2997</v>
      </c>
      <c r="E90" s="74">
        <f t="shared" ref="E90:F90" si="20">E91</f>
        <v>-55.370000000000005</v>
      </c>
      <c r="F90" s="74">
        <f t="shared" si="20"/>
        <v>2941.63</v>
      </c>
      <c r="G90" s="92"/>
    </row>
    <row r="91" spans="1:7" x14ac:dyDescent="0.25">
      <c r="A91" s="18" t="s">
        <v>20</v>
      </c>
      <c r="B91" s="18" t="s">
        <v>45</v>
      </c>
      <c r="C91" s="60" t="s">
        <v>46</v>
      </c>
      <c r="D91" s="47">
        <f>D92+D95</f>
        <v>2997</v>
      </c>
      <c r="E91" s="47">
        <f t="shared" ref="E91:F91" si="21">E92+E95</f>
        <v>-55.370000000000005</v>
      </c>
      <c r="F91" s="47">
        <f t="shared" si="21"/>
        <v>2941.63</v>
      </c>
      <c r="G91" s="91"/>
    </row>
    <row r="92" spans="1:7" x14ac:dyDescent="0.25">
      <c r="A92" s="21" t="s">
        <v>20</v>
      </c>
      <c r="B92" s="21" t="s">
        <v>47</v>
      </c>
      <c r="C92" s="58" t="s">
        <v>48</v>
      </c>
      <c r="D92" s="45">
        <v>0</v>
      </c>
      <c r="E92" s="69">
        <f>E93</f>
        <v>289.63</v>
      </c>
      <c r="F92" s="69">
        <f>F93</f>
        <v>289.63</v>
      </c>
      <c r="G92" s="91"/>
    </row>
    <row r="93" spans="1:7" x14ac:dyDescent="0.25">
      <c r="A93" s="27" t="s">
        <v>20</v>
      </c>
      <c r="B93" s="27" t="s">
        <v>249</v>
      </c>
      <c r="C93" s="61" t="s">
        <v>250</v>
      </c>
      <c r="D93" s="48">
        <v>0</v>
      </c>
      <c r="E93" s="71">
        <f>E94</f>
        <v>289.63</v>
      </c>
      <c r="F93" s="71">
        <f>F94</f>
        <v>289.63</v>
      </c>
      <c r="G93" s="92"/>
    </row>
    <row r="94" spans="1:7" x14ac:dyDescent="0.25">
      <c r="A94" s="30"/>
      <c r="B94" s="30"/>
      <c r="C94" s="59" t="s">
        <v>105</v>
      </c>
      <c r="D94" s="49">
        <v>0</v>
      </c>
      <c r="E94" s="72">
        <v>289.63</v>
      </c>
      <c r="F94" s="72">
        <v>289.63</v>
      </c>
      <c r="G94" s="91"/>
    </row>
    <row r="95" spans="1:7" x14ac:dyDescent="0.25">
      <c r="A95" s="21" t="s">
        <v>20</v>
      </c>
      <c r="B95" s="21" t="s">
        <v>231</v>
      </c>
      <c r="C95" s="58" t="s">
        <v>232</v>
      </c>
      <c r="D95" s="45">
        <v>2997</v>
      </c>
      <c r="E95" s="69">
        <v>-345</v>
      </c>
      <c r="F95" s="69">
        <v>2652</v>
      </c>
      <c r="G95" s="92"/>
    </row>
    <row r="96" spans="1:7" x14ac:dyDescent="0.25">
      <c r="A96" s="24" t="s">
        <v>320</v>
      </c>
      <c r="B96" s="24"/>
      <c r="C96" s="56" t="s">
        <v>105</v>
      </c>
      <c r="D96" s="46">
        <v>2652</v>
      </c>
      <c r="E96" s="70">
        <v>0</v>
      </c>
      <c r="F96" s="72">
        <f>D96+E96</f>
        <v>2652</v>
      </c>
      <c r="G96" s="92"/>
    </row>
    <row r="97" spans="1:7" x14ac:dyDescent="0.25">
      <c r="A97" s="24" t="s">
        <v>320</v>
      </c>
      <c r="B97" s="24"/>
      <c r="C97" s="56" t="s">
        <v>105</v>
      </c>
      <c r="D97" s="46">
        <v>345</v>
      </c>
      <c r="E97" s="70">
        <v>-345</v>
      </c>
      <c r="F97" s="72">
        <f>D97+E97</f>
        <v>0</v>
      </c>
      <c r="G97" s="91"/>
    </row>
    <row r="98" spans="1:7" ht="20.25" customHeight="1" x14ac:dyDescent="0.25">
      <c r="A98" s="38" t="s">
        <v>222</v>
      </c>
      <c r="B98" s="38" t="s">
        <v>254</v>
      </c>
      <c r="C98" s="39" t="s">
        <v>255</v>
      </c>
      <c r="D98" s="40">
        <v>0</v>
      </c>
      <c r="E98" s="74">
        <v>1124</v>
      </c>
      <c r="F98" s="74">
        <v>1124</v>
      </c>
      <c r="G98" s="92"/>
    </row>
    <row r="99" spans="1:7" x14ac:dyDescent="0.25">
      <c r="A99" s="18" t="s">
        <v>20</v>
      </c>
      <c r="B99" s="18" t="s">
        <v>94</v>
      </c>
      <c r="C99" s="60" t="s">
        <v>95</v>
      </c>
      <c r="D99" s="47">
        <v>0</v>
      </c>
      <c r="E99" s="68">
        <v>995</v>
      </c>
      <c r="F99" s="68">
        <v>995</v>
      </c>
      <c r="G99" s="91"/>
    </row>
    <row r="100" spans="1:7" x14ac:dyDescent="0.25">
      <c r="A100" s="21" t="s">
        <v>20</v>
      </c>
      <c r="B100" s="21" t="s">
        <v>96</v>
      </c>
      <c r="C100" s="58" t="s">
        <v>97</v>
      </c>
      <c r="D100" s="45">
        <v>0</v>
      </c>
      <c r="E100" s="69">
        <v>995</v>
      </c>
      <c r="F100" s="69">
        <v>995</v>
      </c>
      <c r="G100" s="91"/>
    </row>
    <row r="101" spans="1:7" x14ac:dyDescent="0.25">
      <c r="A101" s="27" t="s">
        <v>20</v>
      </c>
      <c r="B101" s="27" t="s">
        <v>256</v>
      </c>
      <c r="C101" s="61" t="s">
        <v>257</v>
      </c>
      <c r="D101" s="48">
        <v>0</v>
      </c>
      <c r="E101" s="71">
        <v>995</v>
      </c>
      <c r="F101" s="71">
        <v>995</v>
      </c>
      <c r="G101" s="92"/>
    </row>
    <row r="102" spans="1:7" x14ac:dyDescent="0.25">
      <c r="A102" s="30" t="s">
        <v>318</v>
      </c>
      <c r="B102" s="30"/>
      <c r="C102" s="59" t="s">
        <v>105</v>
      </c>
      <c r="D102" s="49">
        <v>0</v>
      </c>
      <c r="E102" s="72">
        <v>995</v>
      </c>
      <c r="F102" s="72">
        <f>D102+E102</f>
        <v>995</v>
      </c>
      <c r="G102" s="91"/>
    </row>
    <row r="103" spans="1:7" x14ac:dyDescent="0.25">
      <c r="A103" s="18" t="s">
        <v>20</v>
      </c>
      <c r="B103" s="18" t="s">
        <v>45</v>
      </c>
      <c r="C103" s="60" t="s">
        <v>46</v>
      </c>
      <c r="D103" s="47">
        <v>0</v>
      </c>
      <c r="E103" s="68">
        <f>E104</f>
        <v>129</v>
      </c>
      <c r="F103" s="68">
        <f>F104</f>
        <v>129</v>
      </c>
      <c r="G103" s="91"/>
    </row>
    <row r="104" spans="1:7" x14ac:dyDescent="0.25">
      <c r="A104" s="21" t="s">
        <v>20</v>
      </c>
      <c r="B104" s="21" t="s">
        <v>47</v>
      </c>
      <c r="C104" s="58" t="s">
        <v>48</v>
      </c>
      <c r="D104" s="45">
        <v>0</v>
      </c>
      <c r="E104" s="69">
        <f>E105</f>
        <v>129</v>
      </c>
      <c r="F104" s="69">
        <f>F105</f>
        <v>129</v>
      </c>
      <c r="G104" s="92"/>
    </row>
    <row r="105" spans="1:7" x14ac:dyDescent="0.25">
      <c r="A105" s="102"/>
      <c r="B105" s="24"/>
      <c r="C105" s="56" t="s">
        <v>105</v>
      </c>
      <c r="D105" s="46">
        <v>0</v>
      </c>
      <c r="E105" s="70">
        <v>129</v>
      </c>
      <c r="F105" s="72">
        <f>D105+E105</f>
        <v>129</v>
      </c>
      <c r="G105" s="91"/>
    </row>
    <row r="106" spans="1:7" ht="16.5" customHeight="1" x14ac:dyDescent="0.25">
      <c r="A106" s="38" t="s">
        <v>222</v>
      </c>
      <c r="B106" s="38" t="s">
        <v>260</v>
      </c>
      <c r="C106" s="39" t="s">
        <v>261</v>
      </c>
      <c r="D106" s="40">
        <v>0</v>
      </c>
      <c r="E106" s="74">
        <v>5860</v>
      </c>
      <c r="F106" s="74">
        <v>5860</v>
      </c>
      <c r="G106" s="92"/>
    </row>
    <row r="107" spans="1:7" x14ac:dyDescent="0.25">
      <c r="A107" s="18" t="s">
        <v>20</v>
      </c>
      <c r="B107" s="18" t="s">
        <v>94</v>
      </c>
      <c r="C107" s="60" t="s">
        <v>95</v>
      </c>
      <c r="D107" s="47">
        <v>0</v>
      </c>
      <c r="E107" s="68">
        <v>1380</v>
      </c>
      <c r="F107" s="68">
        <v>1380</v>
      </c>
      <c r="G107" s="91"/>
    </row>
    <row r="108" spans="1:7" x14ac:dyDescent="0.25">
      <c r="A108" s="21" t="s">
        <v>20</v>
      </c>
      <c r="B108" s="21" t="s">
        <v>96</v>
      </c>
      <c r="C108" s="58" t="s">
        <v>97</v>
      </c>
      <c r="D108" s="45">
        <v>0</v>
      </c>
      <c r="E108" s="69">
        <v>1380</v>
      </c>
      <c r="F108" s="69">
        <v>1380</v>
      </c>
      <c r="G108" s="92"/>
    </row>
    <row r="109" spans="1:7" x14ac:dyDescent="0.25">
      <c r="A109" s="30" t="s">
        <v>318</v>
      </c>
      <c r="B109" s="24"/>
      <c r="C109" s="56" t="s">
        <v>263</v>
      </c>
      <c r="D109" s="46">
        <v>0</v>
      </c>
      <c r="E109" s="70">
        <v>500</v>
      </c>
      <c r="F109" s="72">
        <f>D109+E109</f>
        <v>500</v>
      </c>
      <c r="G109" s="92"/>
    </row>
    <row r="110" spans="1:7" x14ac:dyDescent="0.25">
      <c r="A110" s="30" t="s">
        <v>318</v>
      </c>
      <c r="B110" s="24"/>
      <c r="C110" s="56" t="s">
        <v>227</v>
      </c>
      <c r="D110" s="46">
        <v>0</v>
      </c>
      <c r="E110" s="70">
        <v>650</v>
      </c>
      <c r="F110" s="72">
        <f>D110+E110</f>
        <v>650</v>
      </c>
      <c r="G110" s="92"/>
    </row>
    <row r="111" spans="1:7" x14ac:dyDescent="0.25">
      <c r="A111" s="30" t="s">
        <v>318</v>
      </c>
      <c r="B111" s="24"/>
      <c r="C111" s="56" t="s">
        <v>229</v>
      </c>
      <c r="D111" s="46">
        <v>0</v>
      </c>
      <c r="E111" s="70">
        <v>150</v>
      </c>
      <c r="F111" s="72">
        <f>D111+E111</f>
        <v>150</v>
      </c>
      <c r="G111" s="92"/>
    </row>
    <row r="112" spans="1:7" x14ac:dyDescent="0.25">
      <c r="A112" s="30" t="s">
        <v>318</v>
      </c>
      <c r="B112" s="24"/>
      <c r="C112" s="56" t="s">
        <v>267</v>
      </c>
      <c r="D112" s="46">
        <v>0</v>
      </c>
      <c r="E112" s="70">
        <v>80</v>
      </c>
      <c r="F112" s="72">
        <f>D112+E112</f>
        <v>80</v>
      </c>
      <c r="G112" s="91"/>
    </row>
    <row r="113" spans="1:7" x14ac:dyDescent="0.25">
      <c r="A113" s="18" t="s">
        <v>20</v>
      </c>
      <c r="B113" s="18" t="s">
        <v>45</v>
      </c>
      <c r="C113" s="60" t="s">
        <v>46</v>
      </c>
      <c r="D113" s="47">
        <v>0</v>
      </c>
      <c r="E113" s="68">
        <v>4480</v>
      </c>
      <c r="F113" s="68">
        <v>4480</v>
      </c>
      <c r="G113" s="91"/>
    </row>
    <row r="114" spans="1:7" x14ac:dyDescent="0.25">
      <c r="A114" s="21" t="s">
        <v>20</v>
      </c>
      <c r="B114" s="21" t="s">
        <v>231</v>
      </c>
      <c r="C114" s="58" t="s">
        <v>232</v>
      </c>
      <c r="D114" s="45">
        <v>0</v>
      </c>
      <c r="E114" s="69">
        <v>4480</v>
      </c>
      <c r="F114" s="69">
        <v>4480</v>
      </c>
      <c r="G114" s="92"/>
    </row>
    <row r="115" spans="1:7" x14ac:dyDescent="0.25">
      <c r="A115" s="24" t="s">
        <v>320</v>
      </c>
      <c r="B115" s="24"/>
      <c r="C115" s="56" t="s">
        <v>263</v>
      </c>
      <c r="D115" s="46">
        <v>0</v>
      </c>
      <c r="E115" s="70">
        <v>2630</v>
      </c>
      <c r="F115" s="72">
        <f>D115+E115</f>
        <v>2630</v>
      </c>
      <c r="G115" s="92"/>
    </row>
    <row r="116" spans="1:7" x14ac:dyDescent="0.25">
      <c r="A116" s="24" t="s">
        <v>320</v>
      </c>
      <c r="B116" s="24"/>
      <c r="C116" s="56" t="s">
        <v>161</v>
      </c>
      <c r="D116" s="46">
        <v>0</v>
      </c>
      <c r="E116" s="70">
        <v>750</v>
      </c>
      <c r="F116" s="72">
        <f>D116+E116</f>
        <v>750</v>
      </c>
      <c r="G116" s="92"/>
    </row>
    <row r="117" spans="1:7" x14ac:dyDescent="0.25">
      <c r="A117" s="24" t="s">
        <v>320</v>
      </c>
      <c r="B117" s="24"/>
      <c r="C117" s="56" t="s">
        <v>161</v>
      </c>
      <c r="D117" s="46">
        <v>0</v>
      </c>
      <c r="E117" s="70">
        <v>100</v>
      </c>
      <c r="F117" s="72">
        <f>D117+E117</f>
        <v>100</v>
      </c>
      <c r="G117" s="92"/>
    </row>
    <row r="118" spans="1:7" x14ac:dyDescent="0.25">
      <c r="A118" s="24" t="s">
        <v>320</v>
      </c>
      <c r="B118" s="24"/>
      <c r="C118" s="56" t="s">
        <v>267</v>
      </c>
      <c r="D118" s="46">
        <v>0</v>
      </c>
      <c r="E118" s="70">
        <v>450</v>
      </c>
      <c r="F118" s="72">
        <f>D118+E118</f>
        <v>450</v>
      </c>
      <c r="G118" s="92"/>
    </row>
    <row r="119" spans="1:7" x14ac:dyDescent="0.25">
      <c r="A119" s="24" t="s">
        <v>320</v>
      </c>
      <c r="B119" s="24"/>
      <c r="C119" s="56" t="s">
        <v>273</v>
      </c>
      <c r="D119" s="46">
        <v>0</v>
      </c>
      <c r="E119" s="70">
        <v>550</v>
      </c>
      <c r="F119" s="72">
        <f>D119+E119</f>
        <v>550</v>
      </c>
      <c r="G119" s="91"/>
    </row>
    <row r="120" spans="1:7" ht="14.25" customHeight="1" x14ac:dyDescent="0.25">
      <c r="A120" s="38" t="s">
        <v>222</v>
      </c>
      <c r="B120" s="38" t="s">
        <v>274</v>
      </c>
      <c r="C120" s="39" t="s">
        <v>275</v>
      </c>
      <c r="D120" s="40">
        <v>0</v>
      </c>
      <c r="E120" s="74">
        <f t="shared" ref="E120:F122" si="22">E121</f>
        <v>6250</v>
      </c>
      <c r="F120" s="74">
        <f t="shared" si="22"/>
        <v>6250</v>
      </c>
      <c r="G120" s="92"/>
    </row>
    <row r="121" spans="1:7" x14ac:dyDescent="0.25">
      <c r="A121" s="18" t="s">
        <v>20</v>
      </c>
      <c r="B121" s="18" t="s">
        <v>45</v>
      </c>
      <c r="C121" s="60" t="s">
        <v>46</v>
      </c>
      <c r="D121" s="47">
        <v>0</v>
      </c>
      <c r="E121" s="68">
        <f t="shared" si="22"/>
        <v>6250</v>
      </c>
      <c r="F121" s="68">
        <f t="shared" si="22"/>
        <v>6250</v>
      </c>
      <c r="G121" s="91"/>
    </row>
    <row r="122" spans="1:7" x14ac:dyDescent="0.25">
      <c r="A122" s="21" t="s">
        <v>20</v>
      </c>
      <c r="B122" s="21" t="s">
        <v>231</v>
      </c>
      <c r="C122" s="58" t="s">
        <v>232</v>
      </c>
      <c r="D122" s="45">
        <v>0</v>
      </c>
      <c r="E122" s="69">
        <f t="shared" si="22"/>
        <v>6250</v>
      </c>
      <c r="F122" s="69">
        <f t="shared" si="22"/>
        <v>6250</v>
      </c>
      <c r="G122" s="92"/>
    </row>
    <row r="123" spans="1:7" x14ac:dyDescent="0.25">
      <c r="A123" s="24" t="s">
        <v>320</v>
      </c>
      <c r="B123" s="24"/>
      <c r="C123" s="56" t="s">
        <v>105</v>
      </c>
      <c r="D123" s="46">
        <v>0</v>
      </c>
      <c r="E123" s="70">
        <v>6250</v>
      </c>
      <c r="F123" s="72">
        <f>D123+E123</f>
        <v>6250</v>
      </c>
      <c r="G123" s="91"/>
    </row>
    <row r="124" spans="1:7" x14ac:dyDescent="0.25">
      <c r="A124" s="38" t="s">
        <v>91</v>
      </c>
      <c r="B124" s="38" t="s">
        <v>279</v>
      </c>
      <c r="C124" s="39" t="s">
        <v>280</v>
      </c>
      <c r="D124" s="74">
        <f t="shared" ref="D124:E124" si="23">D125</f>
        <v>3517</v>
      </c>
      <c r="E124" s="74">
        <f t="shared" si="23"/>
        <v>0</v>
      </c>
      <c r="F124" s="74">
        <f>F125</f>
        <v>3517</v>
      </c>
      <c r="G124" s="91"/>
    </row>
    <row r="125" spans="1:7" x14ac:dyDescent="0.25">
      <c r="A125" s="18" t="s">
        <v>20</v>
      </c>
      <c r="B125" s="18" t="s">
        <v>94</v>
      </c>
      <c r="C125" s="60" t="s">
        <v>95</v>
      </c>
      <c r="D125" s="47">
        <v>3517</v>
      </c>
      <c r="E125" s="68">
        <v>0</v>
      </c>
      <c r="F125" s="68">
        <v>3517</v>
      </c>
      <c r="G125" s="91"/>
    </row>
    <row r="126" spans="1:7" x14ac:dyDescent="0.25">
      <c r="A126" s="21" t="s">
        <v>20</v>
      </c>
      <c r="B126" s="21" t="s">
        <v>112</v>
      </c>
      <c r="C126" s="58" t="s">
        <v>113</v>
      </c>
      <c r="D126" s="45">
        <v>3517</v>
      </c>
      <c r="E126" s="69">
        <v>0</v>
      </c>
      <c r="F126" s="69">
        <v>3517</v>
      </c>
      <c r="G126" s="92"/>
    </row>
    <row r="127" spans="1:7" x14ac:dyDescent="0.25">
      <c r="A127" s="24" t="s">
        <v>319</v>
      </c>
      <c r="B127" s="24"/>
      <c r="C127" s="56" t="s">
        <v>282</v>
      </c>
      <c r="D127" s="46">
        <v>3517</v>
      </c>
      <c r="E127" s="70">
        <v>0</v>
      </c>
      <c r="F127" s="72">
        <f>D127+E127</f>
        <v>3517</v>
      </c>
      <c r="G127" s="91"/>
    </row>
    <row r="128" spans="1:7" x14ac:dyDescent="0.25">
      <c r="A128" s="35" t="s">
        <v>88</v>
      </c>
      <c r="B128" s="35" t="s">
        <v>292</v>
      </c>
      <c r="C128" s="36" t="s">
        <v>293</v>
      </c>
      <c r="D128" s="37">
        <f>D129</f>
        <v>0</v>
      </c>
      <c r="E128" s="73">
        <f t="shared" ref="E128:F130" si="24">E129</f>
        <v>7350</v>
      </c>
      <c r="F128" s="73">
        <f t="shared" si="24"/>
        <v>7350</v>
      </c>
      <c r="G128" s="91"/>
    </row>
    <row r="129" spans="1:7" x14ac:dyDescent="0.25">
      <c r="A129" s="38" t="s">
        <v>91</v>
      </c>
      <c r="B129" s="38" t="s">
        <v>294</v>
      </c>
      <c r="C129" s="39" t="s">
        <v>293</v>
      </c>
      <c r="D129" s="40">
        <f>D130</f>
        <v>0</v>
      </c>
      <c r="E129" s="74">
        <f t="shared" si="24"/>
        <v>7350</v>
      </c>
      <c r="F129" s="74">
        <f t="shared" si="24"/>
        <v>7350</v>
      </c>
      <c r="G129" s="92"/>
    </row>
    <row r="130" spans="1:7" x14ac:dyDescent="0.25">
      <c r="A130" s="18" t="s">
        <v>20</v>
      </c>
      <c r="B130" s="18" t="s">
        <v>94</v>
      </c>
      <c r="C130" s="60" t="s">
        <v>95</v>
      </c>
      <c r="D130" s="47">
        <f>D131</f>
        <v>0</v>
      </c>
      <c r="E130" s="68">
        <f t="shared" si="24"/>
        <v>7350</v>
      </c>
      <c r="F130" s="68">
        <f>F131+F134</f>
        <v>7350</v>
      </c>
      <c r="G130" s="91"/>
    </row>
    <row r="131" spans="1:7" x14ac:dyDescent="0.25">
      <c r="A131" s="21" t="s">
        <v>20</v>
      </c>
      <c r="B131" s="21" t="s">
        <v>112</v>
      </c>
      <c r="C131" s="58" t="s">
        <v>113</v>
      </c>
      <c r="D131" s="45">
        <f>SUM(D132:D133)+D134</f>
        <v>0</v>
      </c>
      <c r="E131" s="69">
        <f>SUM(E132:E133)+E134</f>
        <v>7350</v>
      </c>
      <c r="F131" s="69">
        <f>SUM(F132:F133)</f>
        <v>2000</v>
      </c>
      <c r="G131" s="92"/>
    </row>
    <row r="132" spans="1:7" x14ac:dyDescent="0.25">
      <c r="A132" s="24" t="s">
        <v>319</v>
      </c>
      <c r="B132" s="24"/>
      <c r="C132" s="56" t="s">
        <v>296</v>
      </c>
      <c r="D132" s="46">
        <v>0</v>
      </c>
      <c r="E132" s="70">
        <v>1708</v>
      </c>
      <c r="F132" s="72">
        <f>D132+E132</f>
        <v>1708</v>
      </c>
      <c r="G132" s="92"/>
    </row>
    <row r="133" spans="1:7" x14ac:dyDescent="0.25">
      <c r="A133" s="24" t="s">
        <v>319</v>
      </c>
      <c r="B133" s="24"/>
      <c r="C133" s="56" t="s">
        <v>299</v>
      </c>
      <c r="D133" s="46">
        <v>0</v>
      </c>
      <c r="E133" s="70">
        <v>292</v>
      </c>
      <c r="F133" s="72">
        <f>D133+E133</f>
        <v>292</v>
      </c>
      <c r="G133" s="91"/>
    </row>
    <row r="134" spans="1:7" x14ac:dyDescent="0.25">
      <c r="A134" s="27" t="s">
        <v>20</v>
      </c>
      <c r="B134" s="27" t="s">
        <v>121</v>
      </c>
      <c r="C134" s="61" t="s">
        <v>122</v>
      </c>
      <c r="D134" s="48">
        <v>0</v>
      </c>
      <c r="E134" s="71">
        <v>5350</v>
      </c>
      <c r="F134" s="71">
        <v>5350</v>
      </c>
      <c r="G134" s="92"/>
    </row>
    <row r="135" spans="1:7" x14ac:dyDescent="0.25">
      <c r="A135" s="24" t="s">
        <v>319</v>
      </c>
      <c r="B135" s="30"/>
      <c r="C135" s="59" t="s">
        <v>301</v>
      </c>
      <c r="D135" s="49">
        <v>0</v>
      </c>
      <c r="E135" s="72">
        <v>5350</v>
      </c>
      <c r="F135" s="72">
        <f>D135+E135</f>
        <v>5350</v>
      </c>
      <c r="G135" s="91"/>
    </row>
  </sheetData>
  <mergeCells count="3">
    <mergeCell ref="A3:F3"/>
    <mergeCell ref="A4:F4"/>
    <mergeCell ref="A1:D1"/>
  </mergeCells>
  <pageMargins left="0.39370078740157499" right="0.196850393700787" top="0.39370078740157499" bottom="0.63976377952755903" header="0.39370078740157499" footer="0.39370078740157499"/>
  <pageSetup paperSize="9" scale="75" fitToHeight="0" orientation="landscape" r:id="rId1"/>
  <headerFooter alignWithMargins="0">
    <oddFooter>&amp;L&amp;"Arial,Regular"&amp;8 LC147RP-IRIP &amp;C&amp;"Arial,Regular"&amp;8Stranica &amp;P od &amp;N &amp;R&amp;"Arial,Regular"&amp;8 *Obrada LC*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5"/>
  <sheetViews>
    <sheetView showGridLines="0" tabSelected="1" topLeftCell="A184" workbookViewId="0">
      <selection activeCell="H18" sqref="H18"/>
    </sheetView>
  </sheetViews>
  <sheetFormatPr defaultRowHeight="15" x14ac:dyDescent="0.25"/>
  <cols>
    <col min="1" max="1" width="12.140625" customWidth="1"/>
    <col min="2" max="2" width="13.42578125" customWidth="1"/>
    <col min="3" max="3" width="50" customWidth="1"/>
    <col min="4" max="4" width="13.42578125" customWidth="1"/>
    <col min="5" max="5" width="14.85546875" customWidth="1"/>
    <col min="6" max="6" width="13.42578125" customWidth="1"/>
    <col min="7" max="7" width="11.7109375" style="50" bestFit="1" customWidth="1"/>
    <col min="8" max="8" width="9.140625" style="50"/>
  </cols>
  <sheetData>
    <row r="1" spans="1:8" s="51" customFormat="1" ht="15.75" x14ac:dyDescent="0.25">
      <c r="A1" s="106" t="s">
        <v>303</v>
      </c>
      <c r="B1" s="107"/>
      <c r="C1" s="107"/>
      <c r="D1" s="107"/>
      <c r="E1" s="107"/>
      <c r="F1" s="54"/>
      <c r="G1" s="50"/>
      <c r="H1" s="50"/>
    </row>
    <row r="2" spans="1:8" s="51" customFormat="1" ht="15.75" x14ac:dyDescent="0.25">
      <c r="A2" s="103" t="s">
        <v>304</v>
      </c>
      <c r="B2" s="103"/>
      <c r="C2" s="103"/>
      <c r="D2" s="103"/>
      <c r="E2" s="103"/>
      <c r="F2" s="103"/>
      <c r="G2" s="50"/>
      <c r="H2" s="50"/>
    </row>
    <row r="3" spans="1:8" s="51" customFormat="1" ht="18.75" x14ac:dyDescent="0.3">
      <c r="A3" s="104" t="s">
        <v>306</v>
      </c>
      <c r="B3" s="104"/>
      <c r="C3" s="104"/>
      <c r="D3" s="104"/>
      <c r="E3" s="104"/>
      <c r="F3" s="104"/>
      <c r="G3" s="50"/>
      <c r="H3" s="50"/>
    </row>
    <row r="4" spans="1:8" s="51" customFormat="1" x14ac:dyDescent="0.25">
      <c r="A4" s="54"/>
      <c r="B4" s="54"/>
      <c r="C4" s="54"/>
      <c r="D4" s="54"/>
      <c r="E4" s="54"/>
      <c r="F4" s="54"/>
      <c r="G4" s="50"/>
      <c r="H4" s="50"/>
    </row>
    <row r="5" spans="1:8" x14ac:dyDescent="0.25">
      <c r="A5" s="1" t="s">
        <v>1</v>
      </c>
      <c r="B5" s="1" t="s">
        <v>2</v>
      </c>
      <c r="C5" s="1" t="s">
        <v>83</v>
      </c>
      <c r="D5" s="2" t="s">
        <v>4</v>
      </c>
      <c r="E5" s="2" t="s">
        <v>5</v>
      </c>
      <c r="F5" s="2" t="s">
        <v>6</v>
      </c>
    </row>
    <row r="6" spans="1:8" x14ac:dyDescent="0.25">
      <c r="A6" s="3" t="s">
        <v>0</v>
      </c>
      <c r="B6" s="3" t="s">
        <v>0</v>
      </c>
      <c r="C6" s="4" t="s">
        <v>84</v>
      </c>
      <c r="D6" s="5">
        <f>D7</f>
        <v>1247824</v>
      </c>
      <c r="E6" s="5">
        <f t="shared" ref="E6:F6" si="0">E7</f>
        <v>156779.63</v>
      </c>
      <c r="F6" s="5">
        <f t="shared" si="0"/>
        <v>1404603.63</v>
      </c>
    </row>
    <row r="7" spans="1:8" x14ac:dyDescent="0.25">
      <c r="A7" s="6" t="s">
        <v>8</v>
      </c>
      <c r="B7" s="6" t="s">
        <v>9</v>
      </c>
      <c r="C7" s="7" t="s">
        <v>10</v>
      </c>
      <c r="D7" s="8">
        <f>D8</f>
        <v>1247824</v>
      </c>
      <c r="E7" s="44">
        <f t="shared" ref="E7" si="1">E8</f>
        <v>156779.63</v>
      </c>
      <c r="F7" s="44">
        <f>F8</f>
        <v>1404603.63</v>
      </c>
    </row>
    <row r="8" spans="1:8" x14ac:dyDescent="0.25">
      <c r="A8" s="9" t="s">
        <v>11</v>
      </c>
      <c r="B8" s="9" t="s">
        <v>12</v>
      </c>
      <c r="C8" s="10" t="s">
        <v>13</v>
      </c>
      <c r="D8" s="11">
        <f>D9</f>
        <v>1247824</v>
      </c>
      <c r="E8" s="42">
        <f t="shared" ref="E8" si="2">E9</f>
        <v>156779.63</v>
      </c>
      <c r="F8" s="42">
        <f>F9</f>
        <v>1404603.63</v>
      </c>
    </row>
    <row r="9" spans="1:8" ht="22.5" x14ac:dyDescent="0.25">
      <c r="A9" s="12" t="s">
        <v>14</v>
      </c>
      <c r="B9" s="12" t="s">
        <v>15</v>
      </c>
      <c r="C9" s="13" t="s">
        <v>16</v>
      </c>
      <c r="D9" s="14">
        <f>D10</f>
        <v>1247824</v>
      </c>
      <c r="E9" s="43">
        <f t="shared" ref="E9" si="3">E10</f>
        <v>156779.63</v>
      </c>
      <c r="F9" s="43">
        <f>F10</f>
        <v>1404603.63</v>
      </c>
    </row>
    <row r="10" spans="1:8" x14ac:dyDescent="0.25">
      <c r="A10" s="15" t="s">
        <v>17</v>
      </c>
      <c r="B10" s="15" t="s">
        <v>18</v>
      </c>
      <c r="C10" s="16" t="s">
        <v>19</v>
      </c>
      <c r="D10" s="17">
        <f>D11</f>
        <v>1247824</v>
      </c>
      <c r="E10" s="67">
        <f t="shared" ref="E10:F10" si="4">E11</f>
        <v>156779.63</v>
      </c>
      <c r="F10" s="67">
        <f t="shared" si="4"/>
        <v>1404603.63</v>
      </c>
    </row>
    <row r="11" spans="1:8" ht="22.5" x14ac:dyDescent="0.25">
      <c r="A11" s="33" t="s">
        <v>85</v>
      </c>
      <c r="B11" s="33" t="s">
        <v>86</v>
      </c>
      <c r="C11" s="34" t="s">
        <v>87</v>
      </c>
      <c r="D11" s="53">
        <f>D12+D70+D188+D207</f>
        <v>1247824</v>
      </c>
      <c r="E11" s="53">
        <f>E12+E70+E188+E207</f>
        <v>156779.63</v>
      </c>
      <c r="F11" s="53">
        <f>F12+F70+F188+F207</f>
        <v>1404603.63</v>
      </c>
    </row>
    <row r="12" spans="1:8" x14ac:dyDescent="0.25">
      <c r="A12" s="35" t="s">
        <v>88</v>
      </c>
      <c r="B12" s="35" t="s">
        <v>89</v>
      </c>
      <c r="C12" s="36" t="s">
        <v>90</v>
      </c>
      <c r="D12" s="52">
        <f>D13+D29+D53+D61</f>
        <v>1043583</v>
      </c>
      <c r="E12" s="52">
        <f>E13+E29+E53+E61</f>
        <v>73414</v>
      </c>
      <c r="F12" s="52">
        <f>F13+F29+F53+F61</f>
        <v>1116997</v>
      </c>
    </row>
    <row r="13" spans="1:8" x14ac:dyDescent="0.25">
      <c r="A13" s="38" t="s">
        <v>91</v>
      </c>
      <c r="B13" s="38" t="s">
        <v>92</v>
      </c>
      <c r="C13" s="39" t="s">
        <v>93</v>
      </c>
      <c r="D13" s="40">
        <v>19208</v>
      </c>
      <c r="E13" s="74">
        <v>464</v>
      </c>
      <c r="F13" s="74">
        <v>19672</v>
      </c>
    </row>
    <row r="14" spans="1:8" x14ac:dyDescent="0.25">
      <c r="A14" s="18" t="s">
        <v>20</v>
      </c>
      <c r="B14" s="18" t="s">
        <v>94</v>
      </c>
      <c r="C14" s="19" t="s">
        <v>95</v>
      </c>
      <c r="D14" s="20">
        <v>19208</v>
      </c>
      <c r="E14" s="68">
        <v>464</v>
      </c>
      <c r="F14" s="68">
        <v>19672</v>
      </c>
    </row>
    <row r="15" spans="1:8" x14ac:dyDescent="0.25">
      <c r="A15" s="21" t="s">
        <v>20</v>
      </c>
      <c r="B15" s="21" t="s">
        <v>96</v>
      </c>
      <c r="C15" s="22" t="s">
        <v>97</v>
      </c>
      <c r="D15" s="23">
        <v>676</v>
      </c>
      <c r="E15" s="69">
        <v>1</v>
      </c>
      <c r="F15" s="69">
        <v>677</v>
      </c>
    </row>
    <row r="16" spans="1:8" x14ac:dyDescent="0.25">
      <c r="A16" s="27" t="s">
        <v>20</v>
      </c>
      <c r="B16" s="27" t="s">
        <v>98</v>
      </c>
      <c r="C16" s="28" t="s">
        <v>99</v>
      </c>
      <c r="D16" s="29">
        <v>676</v>
      </c>
      <c r="E16" s="71">
        <v>1</v>
      </c>
      <c r="F16" s="71">
        <v>677</v>
      </c>
    </row>
    <row r="17" spans="1:6" x14ac:dyDescent="0.25">
      <c r="A17" s="30" t="s">
        <v>100</v>
      </c>
      <c r="B17" s="30" t="s">
        <v>101</v>
      </c>
      <c r="C17" s="31" t="s">
        <v>102</v>
      </c>
      <c r="D17" s="32">
        <v>411</v>
      </c>
      <c r="E17" s="72">
        <v>0</v>
      </c>
      <c r="F17" s="72">
        <f>D17+E17</f>
        <v>411</v>
      </c>
    </row>
    <row r="18" spans="1:6" x14ac:dyDescent="0.25">
      <c r="A18" s="30" t="s">
        <v>103</v>
      </c>
      <c r="B18" s="30" t="s">
        <v>104</v>
      </c>
      <c r="C18" s="31" t="s">
        <v>105</v>
      </c>
      <c r="D18" s="32">
        <v>0</v>
      </c>
      <c r="E18" s="72">
        <v>133</v>
      </c>
      <c r="F18" s="72">
        <f>D18+E18</f>
        <v>133</v>
      </c>
    </row>
    <row r="19" spans="1:6" x14ac:dyDescent="0.25">
      <c r="A19" s="30" t="s">
        <v>106</v>
      </c>
      <c r="B19" s="30" t="s">
        <v>107</v>
      </c>
      <c r="C19" s="31" t="s">
        <v>108</v>
      </c>
      <c r="D19" s="32">
        <v>0</v>
      </c>
      <c r="E19" s="72">
        <v>133</v>
      </c>
      <c r="F19" s="72">
        <f>D19+E19</f>
        <v>133</v>
      </c>
    </row>
    <row r="20" spans="1:6" x14ac:dyDescent="0.25">
      <c r="A20" s="30" t="s">
        <v>109</v>
      </c>
      <c r="B20" s="30" t="s">
        <v>110</v>
      </c>
      <c r="C20" s="31" t="s">
        <v>111</v>
      </c>
      <c r="D20" s="32">
        <v>265</v>
      </c>
      <c r="E20" s="72">
        <v>-265</v>
      </c>
      <c r="F20" s="72">
        <f>D20+E20</f>
        <v>0</v>
      </c>
    </row>
    <row r="21" spans="1:6" x14ac:dyDescent="0.25">
      <c r="A21" s="21" t="s">
        <v>20</v>
      </c>
      <c r="B21" s="21" t="s">
        <v>112</v>
      </c>
      <c r="C21" s="22" t="s">
        <v>113</v>
      </c>
      <c r="D21" s="23">
        <v>18532</v>
      </c>
      <c r="E21" s="69">
        <v>463</v>
      </c>
      <c r="F21" s="69">
        <v>18995</v>
      </c>
    </row>
    <row r="22" spans="1:6" x14ac:dyDescent="0.25">
      <c r="A22" s="24" t="s">
        <v>114</v>
      </c>
      <c r="B22" s="24" t="s">
        <v>101</v>
      </c>
      <c r="C22" s="25" t="s">
        <v>102</v>
      </c>
      <c r="D22" s="26">
        <v>1185</v>
      </c>
      <c r="E22" s="70">
        <v>0</v>
      </c>
      <c r="F22" s="72">
        <f>D22+E22</f>
        <v>1185</v>
      </c>
    </row>
    <row r="23" spans="1:6" x14ac:dyDescent="0.25">
      <c r="A23" s="24" t="s">
        <v>115</v>
      </c>
      <c r="B23" s="24" t="s">
        <v>104</v>
      </c>
      <c r="C23" s="25" t="s">
        <v>105</v>
      </c>
      <c r="D23" s="26">
        <v>3451</v>
      </c>
      <c r="E23" s="70">
        <v>2000</v>
      </c>
      <c r="F23" s="72">
        <f>D23+E23</f>
        <v>5451</v>
      </c>
    </row>
    <row r="24" spans="1:6" x14ac:dyDescent="0.25">
      <c r="A24" s="24" t="s">
        <v>116</v>
      </c>
      <c r="B24" s="24" t="s">
        <v>107</v>
      </c>
      <c r="C24" s="25" t="s">
        <v>108</v>
      </c>
      <c r="D24" s="26">
        <v>13445</v>
      </c>
      <c r="E24" s="70">
        <v>-1936</v>
      </c>
      <c r="F24" s="72">
        <f>D24+E24</f>
        <v>11509</v>
      </c>
    </row>
    <row r="25" spans="1:6" x14ac:dyDescent="0.25">
      <c r="A25" s="24" t="s">
        <v>117</v>
      </c>
      <c r="B25" s="24" t="s">
        <v>110</v>
      </c>
      <c r="C25" s="25" t="s">
        <v>111</v>
      </c>
      <c r="D25" s="26">
        <v>53</v>
      </c>
      <c r="E25" s="70">
        <v>180</v>
      </c>
      <c r="F25" s="72">
        <f>D25+E25</f>
        <v>233</v>
      </c>
    </row>
    <row r="26" spans="1:6" x14ac:dyDescent="0.25">
      <c r="A26" s="24" t="s">
        <v>118</v>
      </c>
      <c r="B26" s="24" t="s">
        <v>119</v>
      </c>
      <c r="C26" s="25" t="s">
        <v>120</v>
      </c>
      <c r="D26" s="26">
        <v>398</v>
      </c>
      <c r="E26" s="70">
        <v>-244</v>
      </c>
      <c r="F26" s="72">
        <v>155</v>
      </c>
    </row>
    <row r="27" spans="1:6" x14ac:dyDescent="0.25">
      <c r="A27" s="27" t="s">
        <v>20</v>
      </c>
      <c r="B27" s="27" t="s">
        <v>121</v>
      </c>
      <c r="C27" s="28" t="s">
        <v>122</v>
      </c>
      <c r="D27" s="29">
        <v>0</v>
      </c>
      <c r="E27" s="71">
        <v>463</v>
      </c>
      <c r="F27" s="71">
        <v>463</v>
      </c>
    </row>
    <row r="28" spans="1:6" x14ac:dyDescent="0.25">
      <c r="A28" s="30" t="s">
        <v>123</v>
      </c>
      <c r="B28" s="30" t="s">
        <v>107</v>
      </c>
      <c r="C28" s="31" t="s">
        <v>108</v>
      </c>
      <c r="D28" s="32">
        <v>0</v>
      </c>
      <c r="E28" s="72">
        <v>463</v>
      </c>
      <c r="F28" s="72">
        <f>D28+E28</f>
        <v>463</v>
      </c>
    </row>
    <row r="29" spans="1:6" x14ac:dyDescent="0.25">
      <c r="A29" s="38" t="s">
        <v>91</v>
      </c>
      <c r="B29" s="38" t="s">
        <v>124</v>
      </c>
      <c r="C29" s="39" t="s">
        <v>125</v>
      </c>
      <c r="D29" s="40">
        <v>67291</v>
      </c>
      <c r="E29" s="74">
        <v>-21100</v>
      </c>
      <c r="F29" s="74">
        <v>46191</v>
      </c>
    </row>
    <row r="30" spans="1:6" x14ac:dyDescent="0.25">
      <c r="A30" s="18" t="s">
        <v>20</v>
      </c>
      <c r="B30" s="18" t="s">
        <v>94</v>
      </c>
      <c r="C30" s="19" t="s">
        <v>95</v>
      </c>
      <c r="D30" s="20">
        <v>56248</v>
      </c>
      <c r="E30" s="68">
        <v>-22189</v>
      </c>
      <c r="F30" s="68">
        <v>34059</v>
      </c>
    </row>
    <row r="31" spans="1:6" x14ac:dyDescent="0.25">
      <c r="A31" s="21" t="s">
        <v>20</v>
      </c>
      <c r="B31" s="21" t="s">
        <v>96</v>
      </c>
      <c r="C31" s="22" t="s">
        <v>97</v>
      </c>
      <c r="D31" s="23">
        <v>133</v>
      </c>
      <c r="E31" s="69">
        <v>0</v>
      </c>
      <c r="F31" s="69">
        <v>133</v>
      </c>
    </row>
    <row r="32" spans="1:6" x14ac:dyDescent="0.25">
      <c r="A32" s="27" t="s">
        <v>20</v>
      </c>
      <c r="B32" s="27" t="s">
        <v>98</v>
      </c>
      <c r="C32" s="28" t="s">
        <v>99</v>
      </c>
      <c r="D32" s="29">
        <v>133</v>
      </c>
      <c r="E32" s="71">
        <v>0</v>
      </c>
      <c r="F32" s="71">
        <v>133</v>
      </c>
    </row>
    <row r="33" spans="1:6" x14ac:dyDescent="0.25">
      <c r="A33" s="30" t="s">
        <v>126</v>
      </c>
      <c r="B33" s="30" t="s">
        <v>104</v>
      </c>
      <c r="C33" s="31" t="s">
        <v>105</v>
      </c>
      <c r="D33" s="32">
        <v>133</v>
      </c>
      <c r="E33" s="72">
        <v>0</v>
      </c>
      <c r="F33" s="72">
        <f>D33+E33</f>
        <v>133</v>
      </c>
    </row>
    <row r="34" spans="1:6" x14ac:dyDescent="0.25">
      <c r="A34" s="21" t="s">
        <v>20</v>
      </c>
      <c r="B34" s="21" t="s">
        <v>112</v>
      </c>
      <c r="C34" s="22" t="s">
        <v>113</v>
      </c>
      <c r="D34" s="23">
        <v>56115</v>
      </c>
      <c r="E34" s="69">
        <v>-22189</v>
      </c>
      <c r="F34" s="69">
        <v>33926</v>
      </c>
    </row>
    <row r="35" spans="1:6" x14ac:dyDescent="0.25">
      <c r="A35" s="24" t="s">
        <v>127</v>
      </c>
      <c r="B35" s="24" t="s">
        <v>104</v>
      </c>
      <c r="C35" s="25" t="s">
        <v>105</v>
      </c>
      <c r="D35" s="26">
        <v>53089</v>
      </c>
      <c r="E35" s="70">
        <v>-22589</v>
      </c>
      <c r="F35" s="72">
        <f>D35+E35</f>
        <v>30500</v>
      </c>
    </row>
    <row r="36" spans="1:6" x14ac:dyDescent="0.25">
      <c r="A36" s="24" t="s">
        <v>128</v>
      </c>
      <c r="B36" s="24" t="s">
        <v>104</v>
      </c>
      <c r="C36" s="25" t="s">
        <v>129</v>
      </c>
      <c r="D36" s="26">
        <v>0</v>
      </c>
      <c r="E36" s="70">
        <v>400</v>
      </c>
      <c r="F36" s="72">
        <f>D36+E36</f>
        <v>400</v>
      </c>
    </row>
    <row r="37" spans="1:6" x14ac:dyDescent="0.25">
      <c r="A37" s="24" t="s">
        <v>130</v>
      </c>
      <c r="B37" s="24" t="s">
        <v>107</v>
      </c>
      <c r="C37" s="25" t="s">
        <v>108</v>
      </c>
      <c r="D37" s="26">
        <v>3026</v>
      </c>
      <c r="E37" s="70">
        <v>0</v>
      </c>
      <c r="F37" s="72">
        <f>D37+E37</f>
        <v>3026</v>
      </c>
    </row>
    <row r="38" spans="1:6" x14ac:dyDescent="0.25">
      <c r="A38" s="24" t="s">
        <v>131</v>
      </c>
      <c r="B38" s="24" t="s">
        <v>107</v>
      </c>
      <c r="C38" s="25" t="s">
        <v>132</v>
      </c>
      <c r="D38" s="26">
        <v>0</v>
      </c>
      <c r="E38" s="70">
        <v>0</v>
      </c>
      <c r="F38" s="72">
        <f>D38+E38</f>
        <v>0</v>
      </c>
    </row>
    <row r="39" spans="1:6" x14ac:dyDescent="0.25">
      <c r="A39" s="18" t="s">
        <v>20</v>
      </c>
      <c r="B39" s="18" t="s">
        <v>21</v>
      </c>
      <c r="C39" s="19" t="s">
        <v>22</v>
      </c>
      <c r="D39" s="20">
        <v>9317</v>
      </c>
      <c r="E39" s="68">
        <v>1089</v>
      </c>
      <c r="F39" s="68">
        <v>10406</v>
      </c>
    </row>
    <row r="40" spans="1:6" x14ac:dyDescent="0.25">
      <c r="A40" s="21" t="s">
        <v>20</v>
      </c>
      <c r="B40" s="21" t="s">
        <v>23</v>
      </c>
      <c r="C40" s="22" t="s">
        <v>24</v>
      </c>
      <c r="D40" s="23">
        <v>9317</v>
      </c>
      <c r="E40" s="69">
        <v>1089</v>
      </c>
      <c r="F40" s="69">
        <v>10406</v>
      </c>
    </row>
    <row r="41" spans="1:6" x14ac:dyDescent="0.25">
      <c r="A41" s="24" t="s">
        <v>133</v>
      </c>
      <c r="B41" s="24" t="s">
        <v>101</v>
      </c>
      <c r="C41" s="25" t="s">
        <v>102</v>
      </c>
      <c r="D41" s="26">
        <v>1327</v>
      </c>
      <c r="E41" s="70">
        <v>250</v>
      </c>
      <c r="F41" s="72">
        <f t="shared" ref="F41:F48" si="5">D41+E41</f>
        <v>1577</v>
      </c>
    </row>
    <row r="42" spans="1:6" x14ac:dyDescent="0.25">
      <c r="A42" s="24" t="s">
        <v>134</v>
      </c>
      <c r="B42" s="24" t="s">
        <v>104</v>
      </c>
      <c r="C42" s="25" t="s">
        <v>313</v>
      </c>
      <c r="D42" s="26">
        <v>664</v>
      </c>
      <c r="E42" s="70">
        <v>336</v>
      </c>
      <c r="F42" s="72">
        <f t="shared" si="5"/>
        <v>1000</v>
      </c>
    </row>
    <row r="43" spans="1:6" x14ac:dyDescent="0.25">
      <c r="A43" s="24" t="s">
        <v>135</v>
      </c>
      <c r="B43" s="24" t="s">
        <v>104</v>
      </c>
      <c r="C43" s="25" t="s">
        <v>105</v>
      </c>
      <c r="D43" s="26">
        <v>2654</v>
      </c>
      <c r="E43" s="70">
        <v>900</v>
      </c>
      <c r="F43" s="72">
        <f t="shared" si="5"/>
        <v>3554</v>
      </c>
    </row>
    <row r="44" spans="1:6" x14ac:dyDescent="0.25">
      <c r="A44" s="24" t="s">
        <v>136</v>
      </c>
      <c r="B44" s="24" t="s">
        <v>107</v>
      </c>
      <c r="C44" s="25" t="s">
        <v>312</v>
      </c>
      <c r="D44" s="26">
        <v>664</v>
      </c>
      <c r="E44" s="70">
        <v>336</v>
      </c>
      <c r="F44" s="72">
        <f t="shared" si="5"/>
        <v>1000</v>
      </c>
    </row>
    <row r="45" spans="1:6" x14ac:dyDescent="0.25">
      <c r="A45" s="24" t="s">
        <v>137</v>
      </c>
      <c r="B45" s="24" t="s">
        <v>107</v>
      </c>
      <c r="C45" s="25" t="s">
        <v>108</v>
      </c>
      <c r="D45" s="26">
        <v>3318</v>
      </c>
      <c r="E45" s="70">
        <v>-600</v>
      </c>
      <c r="F45" s="72">
        <f t="shared" si="5"/>
        <v>2718</v>
      </c>
    </row>
    <row r="46" spans="1:6" x14ac:dyDescent="0.25">
      <c r="A46" s="24" t="s">
        <v>138</v>
      </c>
      <c r="B46" s="24" t="s">
        <v>110</v>
      </c>
      <c r="C46" s="25" t="s">
        <v>316</v>
      </c>
      <c r="D46" s="26">
        <v>133</v>
      </c>
      <c r="E46" s="70">
        <v>-133</v>
      </c>
      <c r="F46" s="72">
        <f t="shared" si="5"/>
        <v>0</v>
      </c>
    </row>
    <row r="47" spans="1:6" x14ac:dyDescent="0.25">
      <c r="A47" s="24" t="s">
        <v>139</v>
      </c>
      <c r="B47" s="24" t="s">
        <v>110</v>
      </c>
      <c r="C47" s="25" t="s">
        <v>111</v>
      </c>
      <c r="D47" s="26">
        <v>531</v>
      </c>
      <c r="E47" s="70">
        <v>0</v>
      </c>
      <c r="F47" s="72">
        <f t="shared" si="5"/>
        <v>531</v>
      </c>
    </row>
    <row r="48" spans="1:6" x14ac:dyDescent="0.25">
      <c r="A48" s="24" t="s">
        <v>140</v>
      </c>
      <c r="B48" s="24" t="s">
        <v>119</v>
      </c>
      <c r="C48" s="25" t="s">
        <v>120</v>
      </c>
      <c r="D48" s="26">
        <v>26</v>
      </c>
      <c r="E48" s="70">
        <v>0</v>
      </c>
      <c r="F48" s="72">
        <f t="shared" si="5"/>
        <v>26</v>
      </c>
    </row>
    <row r="49" spans="1:6" ht="22.5" x14ac:dyDescent="0.25">
      <c r="A49" s="18" t="s">
        <v>20</v>
      </c>
      <c r="B49" s="18" t="s">
        <v>74</v>
      </c>
      <c r="C49" s="19" t="s">
        <v>75</v>
      </c>
      <c r="D49" s="20">
        <v>1726</v>
      </c>
      <c r="E49" s="68">
        <v>0</v>
      </c>
      <c r="F49" s="68">
        <v>1726</v>
      </c>
    </row>
    <row r="50" spans="1:6" x14ac:dyDescent="0.25">
      <c r="A50" s="21" t="s">
        <v>20</v>
      </c>
      <c r="B50" s="21" t="s">
        <v>76</v>
      </c>
      <c r="C50" s="22" t="s">
        <v>77</v>
      </c>
      <c r="D50" s="23">
        <v>1726</v>
      </c>
      <c r="E50" s="69">
        <v>0</v>
      </c>
      <c r="F50" s="69">
        <v>1726</v>
      </c>
    </row>
    <row r="51" spans="1:6" x14ac:dyDescent="0.25">
      <c r="A51" s="24" t="s">
        <v>141</v>
      </c>
      <c r="B51" s="24" t="s">
        <v>107</v>
      </c>
      <c r="C51" s="25" t="s">
        <v>142</v>
      </c>
      <c r="D51" s="26">
        <v>1593</v>
      </c>
      <c r="E51" s="70">
        <v>0</v>
      </c>
      <c r="F51" s="72">
        <f>D51+E51</f>
        <v>1593</v>
      </c>
    </row>
    <row r="52" spans="1:6" x14ac:dyDescent="0.25">
      <c r="A52" s="24" t="s">
        <v>143</v>
      </c>
      <c r="B52" s="24" t="s">
        <v>110</v>
      </c>
      <c r="C52" s="25" t="s">
        <v>144</v>
      </c>
      <c r="D52" s="26">
        <v>133</v>
      </c>
      <c r="E52" s="70">
        <v>0</v>
      </c>
      <c r="F52" s="72">
        <f>D52+E52</f>
        <v>133</v>
      </c>
    </row>
    <row r="53" spans="1:6" x14ac:dyDescent="0.25">
      <c r="A53" s="38" t="s">
        <v>91</v>
      </c>
      <c r="B53" s="38" t="s">
        <v>145</v>
      </c>
      <c r="C53" s="39" t="s">
        <v>146</v>
      </c>
      <c r="D53" s="40">
        <v>881697</v>
      </c>
      <c r="E53" s="74">
        <v>94000</v>
      </c>
      <c r="F53" s="74">
        <v>975697</v>
      </c>
    </row>
    <row r="54" spans="1:6" x14ac:dyDescent="0.25">
      <c r="A54" s="18" t="s">
        <v>20</v>
      </c>
      <c r="B54" s="18" t="s">
        <v>45</v>
      </c>
      <c r="C54" s="19" t="s">
        <v>46</v>
      </c>
      <c r="D54" s="20">
        <v>881697</v>
      </c>
      <c r="E54" s="68">
        <v>94000</v>
      </c>
      <c r="F54" s="68">
        <v>975697</v>
      </c>
    </row>
    <row r="55" spans="1:6" x14ac:dyDescent="0.25">
      <c r="A55" s="21" t="s">
        <v>20</v>
      </c>
      <c r="B55" s="21" t="s">
        <v>47</v>
      </c>
      <c r="C55" s="22" t="s">
        <v>48</v>
      </c>
      <c r="D55" s="23">
        <v>881697</v>
      </c>
      <c r="E55" s="69">
        <v>94000</v>
      </c>
      <c r="F55" s="69">
        <v>975697</v>
      </c>
    </row>
    <row r="56" spans="1:6" x14ac:dyDescent="0.25">
      <c r="A56" s="27" t="s">
        <v>20</v>
      </c>
      <c r="B56" s="27" t="s">
        <v>49</v>
      </c>
      <c r="C56" s="28" t="s">
        <v>50</v>
      </c>
      <c r="D56" s="29">
        <v>881697</v>
      </c>
      <c r="E56" s="71">
        <v>94000</v>
      </c>
      <c r="F56" s="71">
        <v>975697</v>
      </c>
    </row>
    <row r="57" spans="1:6" x14ac:dyDescent="0.25">
      <c r="A57" s="30" t="s">
        <v>147</v>
      </c>
      <c r="B57" s="30" t="s">
        <v>148</v>
      </c>
      <c r="C57" s="31" t="s">
        <v>149</v>
      </c>
      <c r="D57" s="32">
        <v>9291</v>
      </c>
      <c r="E57" s="72">
        <v>0</v>
      </c>
      <c r="F57" s="72">
        <f>D57+E57</f>
        <v>9291</v>
      </c>
    </row>
    <row r="58" spans="1:6" x14ac:dyDescent="0.25">
      <c r="A58" s="30" t="s">
        <v>150</v>
      </c>
      <c r="B58" s="30" t="s">
        <v>148</v>
      </c>
      <c r="C58" s="31" t="s">
        <v>151</v>
      </c>
      <c r="D58" s="32">
        <v>748676</v>
      </c>
      <c r="E58" s="72">
        <v>79000</v>
      </c>
      <c r="F58" s="72">
        <f>D58+E58</f>
        <v>827676</v>
      </c>
    </row>
    <row r="59" spans="1:6" x14ac:dyDescent="0.25">
      <c r="A59" s="30" t="s">
        <v>152</v>
      </c>
      <c r="B59" s="30" t="s">
        <v>153</v>
      </c>
      <c r="C59" s="31" t="s">
        <v>154</v>
      </c>
      <c r="D59" s="32">
        <v>122137</v>
      </c>
      <c r="E59" s="72">
        <v>15000</v>
      </c>
      <c r="F59" s="72">
        <f>D59+E59</f>
        <v>137137</v>
      </c>
    </row>
    <row r="60" spans="1:6" x14ac:dyDescent="0.25">
      <c r="A60" s="30" t="s">
        <v>155</v>
      </c>
      <c r="B60" s="30" t="s">
        <v>153</v>
      </c>
      <c r="C60" s="31" t="s">
        <v>156</v>
      </c>
      <c r="D60" s="32">
        <v>1593</v>
      </c>
      <c r="E60" s="72">
        <v>0</v>
      </c>
      <c r="F60" s="72">
        <f>D60+E60</f>
        <v>1593</v>
      </c>
    </row>
    <row r="61" spans="1:6" x14ac:dyDescent="0.25">
      <c r="A61" s="38" t="s">
        <v>91</v>
      </c>
      <c r="B61" s="38" t="s">
        <v>157</v>
      </c>
      <c r="C61" s="39" t="s">
        <v>158</v>
      </c>
      <c r="D61" s="40">
        <v>75387</v>
      </c>
      <c r="E61" s="74">
        <v>50</v>
      </c>
      <c r="F61" s="74">
        <v>75437</v>
      </c>
    </row>
    <row r="62" spans="1:6" x14ac:dyDescent="0.25">
      <c r="A62" s="18" t="s">
        <v>20</v>
      </c>
      <c r="B62" s="18" t="s">
        <v>45</v>
      </c>
      <c r="C62" s="19" t="s">
        <v>46</v>
      </c>
      <c r="D62" s="20">
        <v>75387</v>
      </c>
      <c r="E62" s="68">
        <v>50</v>
      </c>
      <c r="F62" s="68">
        <v>75437</v>
      </c>
    </row>
    <row r="63" spans="1:6" x14ac:dyDescent="0.25">
      <c r="A63" s="21" t="s">
        <v>20</v>
      </c>
      <c r="B63" s="21" t="s">
        <v>47</v>
      </c>
      <c r="C63" s="22" t="s">
        <v>48</v>
      </c>
      <c r="D63" s="23">
        <v>75387</v>
      </c>
      <c r="E63" s="69">
        <v>50</v>
      </c>
      <c r="F63" s="69">
        <v>75437</v>
      </c>
    </row>
    <row r="64" spans="1:6" x14ac:dyDescent="0.25">
      <c r="A64" s="27" t="s">
        <v>20</v>
      </c>
      <c r="B64" s="27" t="s">
        <v>49</v>
      </c>
      <c r="C64" s="28" t="s">
        <v>50</v>
      </c>
      <c r="D64" s="29">
        <v>75387</v>
      </c>
      <c r="E64" s="71">
        <v>50</v>
      </c>
      <c r="F64" s="71">
        <v>75437</v>
      </c>
    </row>
    <row r="65" spans="1:6" x14ac:dyDescent="0.25">
      <c r="A65" s="30" t="s">
        <v>159</v>
      </c>
      <c r="B65" s="30" t="s">
        <v>160</v>
      </c>
      <c r="C65" s="31" t="s">
        <v>161</v>
      </c>
      <c r="D65" s="32">
        <v>47780</v>
      </c>
      <c r="E65" s="72">
        <v>0</v>
      </c>
      <c r="F65" s="72">
        <f>D65+E65</f>
        <v>47780</v>
      </c>
    </row>
    <row r="66" spans="1:6" x14ac:dyDescent="0.25">
      <c r="A66" s="30" t="s">
        <v>162</v>
      </c>
      <c r="B66" s="30" t="s">
        <v>101</v>
      </c>
      <c r="C66" s="31" t="s">
        <v>102</v>
      </c>
      <c r="D66" s="32">
        <v>14600</v>
      </c>
      <c r="E66" s="72">
        <v>0</v>
      </c>
      <c r="F66" s="72">
        <f>D66+E66</f>
        <v>14600</v>
      </c>
    </row>
    <row r="67" spans="1:6" ht="22.5" x14ac:dyDescent="0.25">
      <c r="A67" s="30" t="s">
        <v>163</v>
      </c>
      <c r="B67" s="30" t="s">
        <v>110</v>
      </c>
      <c r="C67" s="31" t="s">
        <v>164</v>
      </c>
      <c r="D67" s="32">
        <v>5707</v>
      </c>
      <c r="E67" s="72">
        <v>0</v>
      </c>
      <c r="F67" s="72">
        <f>D67+E67</f>
        <v>5707</v>
      </c>
    </row>
    <row r="68" spans="1:6" x14ac:dyDescent="0.25">
      <c r="A68" s="30" t="s">
        <v>165</v>
      </c>
      <c r="B68" s="30" t="s">
        <v>110</v>
      </c>
      <c r="C68" s="31" t="s">
        <v>111</v>
      </c>
      <c r="D68" s="32">
        <v>3318</v>
      </c>
      <c r="E68" s="72">
        <v>50</v>
      </c>
      <c r="F68" s="72">
        <f>D68+E68</f>
        <v>3368</v>
      </c>
    </row>
    <row r="69" spans="1:6" x14ac:dyDescent="0.25">
      <c r="A69" s="30" t="s">
        <v>166</v>
      </c>
      <c r="B69" s="30" t="s">
        <v>119</v>
      </c>
      <c r="C69" s="31" t="s">
        <v>167</v>
      </c>
      <c r="D69" s="32">
        <v>3982</v>
      </c>
      <c r="E69" s="72">
        <v>0</v>
      </c>
      <c r="F69" s="72">
        <f>D69+E69</f>
        <v>3982</v>
      </c>
    </row>
    <row r="70" spans="1:6" x14ac:dyDescent="0.25">
      <c r="A70" s="35" t="s">
        <v>88</v>
      </c>
      <c r="B70" s="35" t="s">
        <v>168</v>
      </c>
      <c r="C70" s="36" t="s">
        <v>169</v>
      </c>
      <c r="D70" s="37">
        <f>D71+D83+D91+D117+D131+D154+D162+D170+D184</f>
        <v>189310</v>
      </c>
      <c r="E70" s="37">
        <f t="shared" ref="E70:F70" si="6">E71+E83+E91+E117+E131+E154+E162+E170+E184</f>
        <v>73286.63</v>
      </c>
      <c r="F70" s="37">
        <f t="shared" si="6"/>
        <v>262596.63</v>
      </c>
    </row>
    <row r="71" spans="1:6" x14ac:dyDescent="0.25">
      <c r="A71" s="38" t="s">
        <v>91</v>
      </c>
      <c r="B71" s="38" t="s">
        <v>170</v>
      </c>
      <c r="C71" s="39" t="s">
        <v>171</v>
      </c>
      <c r="D71" s="40">
        <f>D72+D79</f>
        <v>42073</v>
      </c>
      <c r="E71" s="40">
        <f t="shared" ref="E71:F71" si="7">E72+E79</f>
        <v>36187</v>
      </c>
      <c r="F71" s="40">
        <f t="shared" si="7"/>
        <v>78260</v>
      </c>
    </row>
    <row r="72" spans="1:6" x14ac:dyDescent="0.25">
      <c r="A72" s="18" t="s">
        <v>20</v>
      </c>
      <c r="B72" s="18" t="s">
        <v>30</v>
      </c>
      <c r="C72" s="19" t="s">
        <v>31</v>
      </c>
      <c r="D72" s="20">
        <v>42073</v>
      </c>
      <c r="E72" s="68">
        <v>-42073</v>
      </c>
      <c r="F72" s="68">
        <v>0</v>
      </c>
    </row>
    <row r="73" spans="1:6" ht="22.5" x14ac:dyDescent="0.25">
      <c r="A73" s="21" t="s">
        <v>20</v>
      </c>
      <c r="B73" s="21" t="s">
        <v>32</v>
      </c>
      <c r="C73" s="22" t="s">
        <v>33</v>
      </c>
      <c r="D73" s="23">
        <v>42073</v>
      </c>
      <c r="E73" s="69">
        <v>-42073</v>
      </c>
      <c r="F73" s="69">
        <v>0</v>
      </c>
    </row>
    <row r="74" spans="1:6" x14ac:dyDescent="0.25">
      <c r="A74" s="27" t="s">
        <v>20</v>
      </c>
      <c r="B74" s="27" t="s">
        <v>34</v>
      </c>
      <c r="C74" s="28" t="s">
        <v>35</v>
      </c>
      <c r="D74" s="29">
        <v>42073</v>
      </c>
      <c r="E74" s="71">
        <v>-42073</v>
      </c>
      <c r="F74" s="71">
        <v>0</v>
      </c>
    </row>
    <row r="75" spans="1:6" x14ac:dyDescent="0.25">
      <c r="A75" s="30" t="s">
        <v>172</v>
      </c>
      <c r="B75" s="30" t="s">
        <v>104</v>
      </c>
      <c r="C75" s="31" t="s">
        <v>105</v>
      </c>
      <c r="D75" s="32">
        <v>39817</v>
      </c>
      <c r="E75" s="72">
        <v>-39817</v>
      </c>
      <c r="F75" s="72">
        <f>D75+E75</f>
        <v>0</v>
      </c>
    </row>
    <row r="76" spans="1:6" x14ac:dyDescent="0.25">
      <c r="A76" s="30" t="s">
        <v>173</v>
      </c>
      <c r="B76" s="30" t="s">
        <v>107</v>
      </c>
      <c r="C76" s="31" t="s">
        <v>108</v>
      </c>
      <c r="D76" s="32">
        <v>796</v>
      </c>
      <c r="E76" s="72">
        <v>-796</v>
      </c>
      <c r="F76" s="72">
        <f>D76+E76</f>
        <v>0</v>
      </c>
    </row>
    <row r="77" spans="1:6" x14ac:dyDescent="0.25">
      <c r="A77" s="30" t="s">
        <v>174</v>
      </c>
      <c r="B77" s="30" t="s">
        <v>110</v>
      </c>
      <c r="C77" s="31" t="s">
        <v>111</v>
      </c>
      <c r="D77" s="32">
        <v>133</v>
      </c>
      <c r="E77" s="72">
        <v>-133</v>
      </c>
      <c r="F77" s="72">
        <f>D77+E77</f>
        <v>0</v>
      </c>
    </row>
    <row r="78" spans="1:6" x14ac:dyDescent="0.25">
      <c r="A78" s="30" t="s">
        <v>175</v>
      </c>
      <c r="B78" s="30" t="s">
        <v>176</v>
      </c>
      <c r="C78" s="31" t="s">
        <v>177</v>
      </c>
      <c r="D78" s="32">
        <v>1327</v>
      </c>
      <c r="E78" s="72">
        <v>-1327</v>
      </c>
      <c r="F78" s="72">
        <f>D78+E78</f>
        <v>0</v>
      </c>
    </row>
    <row r="79" spans="1:6" x14ac:dyDescent="0.25">
      <c r="A79" s="18" t="s">
        <v>20</v>
      </c>
      <c r="B79" s="18" t="s">
        <v>45</v>
      </c>
      <c r="C79" s="19" t="s">
        <v>46</v>
      </c>
      <c r="D79" s="20">
        <v>0</v>
      </c>
      <c r="E79" s="68">
        <v>78260</v>
      </c>
      <c r="F79" s="68">
        <v>78260</v>
      </c>
    </row>
    <row r="80" spans="1:6" x14ac:dyDescent="0.25">
      <c r="A80" s="21" t="s">
        <v>20</v>
      </c>
      <c r="B80" s="21" t="s">
        <v>47</v>
      </c>
      <c r="C80" s="22" t="s">
        <v>48</v>
      </c>
      <c r="D80" s="23">
        <v>0</v>
      </c>
      <c r="E80" s="69">
        <v>78260</v>
      </c>
      <c r="F80" s="69">
        <v>78260</v>
      </c>
    </row>
    <row r="81" spans="1:6" x14ac:dyDescent="0.25">
      <c r="A81" s="27" t="s">
        <v>20</v>
      </c>
      <c r="B81" s="27" t="s">
        <v>49</v>
      </c>
      <c r="C81" s="28" t="s">
        <v>50</v>
      </c>
      <c r="D81" s="29">
        <v>0</v>
      </c>
      <c r="E81" s="71">
        <v>78260</v>
      </c>
      <c r="F81" s="71">
        <v>78260</v>
      </c>
    </row>
    <row r="82" spans="1:6" x14ac:dyDescent="0.25">
      <c r="A82" s="30" t="s">
        <v>178</v>
      </c>
      <c r="B82" s="30" t="s">
        <v>104</v>
      </c>
      <c r="C82" s="31" t="s">
        <v>179</v>
      </c>
      <c r="D82" s="32">
        <v>0</v>
      </c>
      <c r="E82" s="72">
        <v>78260</v>
      </c>
      <c r="F82" s="72">
        <f>D82+E82</f>
        <v>78260</v>
      </c>
    </row>
    <row r="83" spans="1:6" x14ac:dyDescent="0.25">
      <c r="A83" s="38" t="s">
        <v>91</v>
      </c>
      <c r="B83" s="38" t="s">
        <v>180</v>
      </c>
      <c r="C83" s="39" t="s">
        <v>181</v>
      </c>
      <c r="D83" s="40">
        <v>930</v>
      </c>
      <c r="E83" s="74">
        <v>133</v>
      </c>
      <c r="F83" s="74">
        <v>1063</v>
      </c>
    </row>
    <row r="84" spans="1:6" x14ac:dyDescent="0.25">
      <c r="A84" s="18" t="s">
        <v>20</v>
      </c>
      <c r="B84" s="18" t="s">
        <v>65</v>
      </c>
      <c r="C84" s="19" t="s">
        <v>66</v>
      </c>
      <c r="D84" s="20">
        <v>930</v>
      </c>
      <c r="E84" s="68">
        <v>133</v>
      </c>
      <c r="F84" s="68">
        <v>1063</v>
      </c>
    </row>
    <row r="85" spans="1:6" x14ac:dyDescent="0.25">
      <c r="A85" s="21" t="s">
        <v>20</v>
      </c>
      <c r="B85" s="21" t="s">
        <v>67</v>
      </c>
      <c r="C85" s="22" t="s">
        <v>68</v>
      </c>
      <c r="D85" s="23">
        <v>930</v>
      </c>
      <c r="E85" s="69">
        <v>133</v>
      </c>
      <c r="F85" s="69">
        <v>1063</v>
      </c>
    </row>
    <row r="86" spans="1:6" x14ac:dyDescent="0.25">
      <c r="A86" s="27" t="s">
        <v>20</v>
      </c>
      <c r="B86" s="27" t="s">
        <v>69</v>
      </c>
      <c r="C86" s="28" t="s">
        <v>70</v>
      </c>
      <c r="D86" s="29">
        <v>930</v>
      </c>
      <c r="E86" s="71">
        <v>133</v>
      </c>
      <c r="F86" s="71">
        <v>1063</v>
      </c>
    </row>
    <row r="87" spans="1:6" x14ac:dyDescent="0.25">
      <c r="A87" s="30" t="s">
        <v>182</v>
      </c>
      <c r="B87" s="30" t="s">
        <v>101</v>
      </c>
      <c r="C87" s="31" t="s">
        <v>102</v>
      </c>
      <c r="D87" s="32">
        <v>531</v>
      </c>
      <c r="E87" s="72">
        <v>0</v>
      </c>
      <c r="F87" s="72">
        <f>D87+E87</f>
        <v>531</v>
      </c>
    </row>
    <row r="88" spans="1:6" x14ac:dyDescent="0.25">
      <c r="A88" s="30" t="s">
        <v>183</v>
      </c>
      <c r="B88" s="30" t="s">
        <v>104</v>
      </c>
      <c r="C88" s="31" t="s">
        <v>184</v>
      </c>
      <c r="D88" s="32">
        <v>133</v>
      </c>
      <c r="E88" s="72">
        <v>0</v>
      </c>
      <c r="F88" s="72">
        <f>D88+E88</f>
        <v>133</v>
      </c>
    </row>
    <row r="89" spans="1:6" x14ac:dyDescent="0.25">
      <c r="A89" s="30" t="s">
        <v>185</v>
      </c>
      <c r="B89" s="30" t="s">
        <v>107</v>
      </c>
      <c r="C89" s="31" t="s">
        <v>108</v>
      </c>
      <c r="D89" s="32">
        <v>133</v>
      </c>
      <c r="E89" s="72">
        <v>133</v>
      </c>
      <c r="F89" s="72">
        <f>D89+E89</f>
        <v>266</v>
      </c>
    </row>
    <row r="90" spans="1:6" x14ac:dyDescent="0.25">
      <c r="A90" s="30" t="s">
        <v>186</v>
      </c>
      <c r="B90" s="30" t="s">
        <v>110</v>
      </c>
      <c r="C90" s="31" t="s">
        <v>111</v>
      </c>
      <c r="D90" s="32">
        <v>133</v>
      </c>
      <c r="E90" s="72">
        <v>0</v>
      </c>
      <c r="F90" s="72">
        <f>D90+E90</f>
        <v>133</v>
      </c>
    </row>
    <row r="91" spans="1:6" ht="22.5" x14ac:dyDescent="0.25">
      <c r="A91" s="38" t="s">
        <v>91</v>
      </c>
      <c r="B91" s="38" t="s">
        <v>187</v>
      </c>
      <c r="C91" s="39" t="s">
        <v>188</v>
      </c>
      <c r="D91" s="40">
        <v>28176</v>
      </c>
      <c r="E91" s="74">
        <v>4747</v>
      </c>
      <c r="F91" s="74">
        <v>32923</v>
      </c>
    </row>
    <row r="92" spans="1:6" x14ac:dyDescent="0.25">
      <c r="A92" s="18" t="s">
        <v>20</v>
      </c>
      <c r="B92" s="18" t="s">
        <v>30</v>
      </c>
      <c r="C92" s="19" t="s">
        <v>31</v>
      </c>
      <c r="D92" s="20">
        <v>5719</v>
      </c>
      <c r="E92" s="68">
        <v>1247</v>
      </c>
      <c r="F92" s="68">
        <v>6966</v>
      </c>
    </row>
    <row r="93" spans="1:6" ht="22.5" x14ac:dyDescent="0.25">
      <c r="A93" s="21" t="s">
        <v>20</v>
      </c>
      <c r="B93" s="21" t="s">
        <v>32</v>
      </c>
      <c r="C93" s="22" t="s">
        <v>33</v>
      </c>
      <c r="D93" s="23">
        <v>5719</v>
      </c>
      <c r="E93" s="69">
        <v>1247</v>
      </c>
      <c r="F93" s="69">
        <v>6966</v>
      </c>
    </row>
    <row r="94" spans="1:6" x14ac:dyDescent="0.25">
      <c r="A94" s="27" t="s">
        <v>20</v>
      </c>
      <c r="B94" s="27" t="s">
        <v>34</v>
      </c>
      <c r="C94" s="28" t="s">
        <v>35</v>
      </c>
      <c r="D94" s="29">
        <v>5719</v>
      </c>
      <c r="E94" s="71">
        <v>1247</v>
      </c>
      <c r="F94" s="71">
        <v>6966</v>
      </c>
    </row>
    <row r="95" spans="1:6" x14ac:dyDescent="0.25">
      <c r="A95" s="30" t="s">
        <v>189</v>
      </c>
      <c r="B95" s="30" t="s">
        <v>160</v>
      </c>
      <c r="C95" s="31" t="s">
        <v>161</v>
      </c>
      <c r="D95" s="32">
        <v>2654</v>
      </c>
      <c r="E95" s="72">
        <v>0</v>
      </c>
      <c r="F95" s="72">
        <f t="shared" ref="F95:F101" si="8">D95+E95</f>
        <v>2654</v>
      </c>
    </row>
    <row r="96" spans="1:6" x14ac:dyDescent="0.25">
      <c r="A96" s="30" t="s">
        <v>190</v>
      </c>
      <c r="B96" s="30" t="s">
        <v>160</v>
      </c>
      <c r="C96" s="31" t="s">
        <v>191</v>
      </c>
      <c r="D96" s="32">
        <v>0</v>
      </c>
      <c r="E96" s="72">
        <v>747</v>
      </c>
      <c r="F96" s="72">
        <f t="shared" si="8"/>
        <v>747</v>
      </c>
    </row>
    <row r="97" spans="1:6" ht="22.5" x14ac:dyDescent="0.25">
      <c r="A97" s="30" t="s">
        <v>192</v>
      </c>
      <c r="B97" s="30" t="s">
        <v>101</v>
      </c>
      <c r="C97" s="31" t="s">
        <v>193</v>
      </c>
      <c r="D97" s="32">
        <v>0</v>
      </c>
      <c r="E97" s="72">
        <v>500</v>
      </c>
      <c r="F97" s="72">
        <f t="shared" si="8"/>
        <v>500</v>
      </c>
    </row>
    <row r="98" spans="1:6" x14ac:dyDescent="0.25">
      <c r="A98" s="30" t="s">
        <v>194</v>
      </c>
      <c r="B98" s="30" t="s">
        <v>104</v>
      </c>
      <c r="C98" s="31" t="s">
        <v>105</v>
      </c>
      <c r="D98" s="32">
        <v>265</v>
      </c>
      <c r="E98" s="72">
        <v>0</v>
      </c>
      <c r="F98" s="72">
        <f t="shared" si="8"/>
        <v>265</v>
      </c>
    </row>
    <row r="99" spans="1:6" x14ac:dyDescent="0.25">
      <c r="A99" s="30" t="s">
        <v>195</v>
      </c>
      <c r="B99" s="30" t="s">
        <v>107</v>
      </c>
      <c r="C99" s="31" t="s">
        <v>108</v>
      </c>
      <c r="D99" s="32">
        <v>2654</v>
      </c>
      <c r="E99" s="72">
        <v>0</v>
      </c>
      <c r="F99" s="72">
        <f t="shared" si="8"/>
        <v>2654</v>
      </c>
    </row>
    <row r="100" spans="1:6" x14ac:dyDescent="0.25">
      <c r="A100" s="30" t="s">
        <v>196</v>
      </c>
      <c r="B100" s="30" t="s">
        <v>110</v>
      </c>
      <c r="C100" s="31" t="s">
        <v>111</v>
      </c>
      <c r="D100" s="32">
        <v>80</v>
      </c>
      <c r="E100" s="72">
        <v>0</v>
      </c>
      <c r="F100" s="72">
        <f t="shared" si="8"/>
        <v>80</v>
      </c>
    </row>
    <row r="101" spans="1:6" x14ac:dyDescent="0.25">
      <c r="A101" s="30" t="s">
        <v>197</v>
      </c>
      <c r="B101" s="30" t="s">
        <v>119</v>
      </c>
      <c r="C101" s="31" t="s">
        <v>120</v>
      </c>
      <c r="D101" s="32">
        <v>66</v>
      </c>
      <c r="E101" s="72">
        <v>0</v>
      </c>
      <c r="F101" s="72">
        <f t="shared" si="8"/>
        <v>66</v>
      </c>
    </row>
    <row r="102" spans="1:6" x14ac:dyDescent="0.25">
      <c r="A102" s="18" t="s">
        <v>20</v>
      </c>
      <c r="B102" s="18" t="s">
        <v>45</v>
      </c>
      <c r="C102" s="19" t="s">
        <v>46</v>
      </c>
      <c r="D102" s="20">
        <v>22457</v>
      </c>
      <c r="E102" s="68">
        <v>3500</v>
      </c>
      <c r="F102" s="68">
        <v>25957</v>
      </c>
    </row>
    <row r="103" spans="1:6" x14ac:dyDescent="0.25">
      <c r="A103" s="21" t="s">
        <v>20</v>
      </c>
      <c r="B103" s="21" t="s">
        <v>47</v>
      </c>
      <c r="C103" s="22" t="s">
        <v>48</v>
      </c>
      <c r="D103" s="23">
        <v>20598</v>
      </c>
      <c r="E103" s="69">
        <v>3500</v>
      </c>
      <c r="F103" s="69">
        <v>24098</v>
      </c>
    </row>
    <row r="104" spans="1:6" x14ac:dyDescent="0.25">
      <c r="A104" s="27" t="s">
        <v>20</v>
      </c>
      <c r="B104" s="27" t="s">
        <v>49</v>
      </c>
      <c r="C104" s="28" t="s">
        <v>50</v>
      </c>
      <c r="D104" s="29">
        <v>20598</v>
      </c>
      <c r="E104" s="71">
        <v>3500</v>
      </c>
      <c r="F104" s="71">
        <v>24098</v>
      </c>
    </row>
    <row r="105" spans="1:6" x14ac:dyDescent="0.25">
      <c r="A105" s="30" t="s">
        <v>198</v>
      </c>
      <c r="B105" s="30" t="s">
        <v>160</v>
      </c>
      <c r="C105" s="31" t="s">
        <v>161</v>
      </c>
      <c r="D105" s="32">
        <v>2654</v>
      </c>
      <c r="E105" s="72">
        <v>1000</v>
      </c>
      <c r="F105" s="72">
        <f t="shared" ref="F105:F110" si="9">D105+E105</f>
        <v>3654</v>
      </c>
    </row>
    <row r="106" spans="1:6" x14ac:dyDescent="0.25">
      <c r="A106" s="30" t="s">
        <v>199</v>
      </c>
      <c r="B106" s="30" t="s">
        <v>101</v>
      </c>
      <c r="C106" s="31" t="s">
        <v>102</v>
      </c>
      <c r="D106" s="32">
        <v>398</v>
      </c>
      <c r="E106" s="72">
        <v>100</v>
      </c>
      <c r="F106" s="72">
        <f t="shared" si="9"/>
        <v>498</v>
      </c>
    </row>
    <row r="107" spans="1:6" x14ac:dyDescent="0.25">
      <c r="A107" s="30" t="s">
        <v>200</v>
      </c>
      <c r="B107" s="30" t="s">
        <v>104</v>
      </c>
      <c r="C107" s="31" t="s">
        <v>105</v>
      </c>
      <c r="D107" s="32">
        <v>265</v>
      </c>
      <c r="E107" s="72">
        <v>0</v>
      </c>
      <c r="F107" s="72">
        <f t="shared" si="9"/>
        <v>265</v>
      </c>
    </row>
    <row r="108" spans="1:6" x14ac:dyDescent="0.25">
      <c r="A108" s="30" t="s">
        <v>201</v>
      </c>
      <c r="B108" s="30" t="s">
        <v>107</v>
      </c>
      <c r="C108" s="31" t="s">
        <v>108</v>
      </c>
      <c r="D108" s="32">
        <v>1327</v>
      </c>
      <c r="E108" s="72">
        <v>2400</v>
      </c>
      <c r="F108" s="72">
        <f t="shared" si="9"/>
        <v>3727</v>
      </c>
    </row>
    <row r="109" spans="1:6" x14ac:dyDescent="0.25">
      <c r="A109" s="30" t="s">
        <v>202</v>
      </c>
      <c r="B109" s="30" t="s">
        <v>110</v>
      </c>
      <c r="C109" s="31" t="s">
        <v>111</v>
      </c>
      <c r="D109" s="32">
        <v>27</v>
      </c>
      <c r="E109" s="72">
        <v>0</v>
      </c>
      <c r="F109" s="72">
        <f t="shared" si="9"/>
        <v>27</v>
      </c>
    </row>
    <row r="110" spans="1:6" ht="22.5" x14ac:dyDescent="0.25">
      <c r="A110" s="30" t="s">
        <v>203</v>
      </c>
      <c r="B110" s="30" t="s">
        <v>204</v>
      </c>
      <c r="C110" s="31" t="s">
        <v>205</v>
      </c>
      <c r="D110" s="32">
        <v>15927</v>
      </c>
      <c r="E110" s="72">
        <v>0</v>
      </c>
      <c r="F110" s="72">
        <f t="shared" si="9"/>
        <v>15927</v>
      </c>
    </row>
    <row r="111" spans="1:6" x14ac:dyDescent="0.25">
      <c r="A111" s="21" t="s">
        <v>20</v>
      </c>
      <c r="B111" s="21" t="s">
        <v>60</v>
      </c>
      <c r="C111" s="22" t="s">
        <v>61</v>
      </c>
      <c r="D111" s="23">
        <v>1859</v>
      </c>
      <c r="E111" s="69">
        <v>0</v>
      </c>
      <c r="F111" s="69">
        <v>1859</v>
      </c>
    </row>
    <row r="112" spans="1:6" ht="22.5" x14ac:dyDescent="0.25">
      <c r="A112" s="27" t="s">
        <v>20</v>
      </c>
      <c r="B112" s="27" t="s">
        <v>62</v>
      </c>
      <c r="C112" s="28" t="s">
        <v>63</v>
      </c>
      <c r="D112" s="29">
        <v>1859</v>
      </c>
      <c r="E112" s="71">
        <v>0</v>
      </c>
      <c r="F112" s="71">
        <v>1859</v>
      </c>
    </row>
    <row r="113" spans="1:6" x14ac:dyDescent="0.25">
      <c r="A113" s="30" t="s">
        <v>206</v>
      </c>
      <c r="B113" s="30" t="s">
        <v>160</v>
      </c>
      <c r="C113" s="31" t="s">
        <v>161</v>
      </c>
      <c r="D113" s="32">
        <v>398</v>
      </c>
      <c r="E113" s="72">
        <v>0</v>
      </c>
      <c r="F113" s="72">
        <f>D113+E113</f>
        <v>398</v>
      </c>
    </row>
    <row r="114" spans="1:6" x14ac:dyDescent="0.25">
      <c r="A114" s="30" t="s">
        <v>207</v>
      </c>
      <c r="B114" s="30" t="s">
        <v>104</v>
      </c>
      <c r="C114" s="31" t="s">
        <v>105</v>
      </c>
      <c r="D114" s="32">
        <v>133</v>
      </c>
      <c r="E114" s="72">
        <v>0</v>
      </c>
      <c r="F114" s="72">
        <f>D114+E114</f>
        <v>133</v>
      </c>
    </row>
    <row r="115" spans="1:6" x14ac:dyDescent="0.25">
      <c r="A115" s="30" t="s">
        <v>208</v>
      </c>
      <c r="B115" s="30" t="s">
        <v>107</v>
      </c>
      <c r="C115" s="31" t="s">
        <v>108</v>
      </c>
      <c r="D115" s="32">
        <v>664</v>
      </c>
      <c r="E115" s="72">
        <v>0</v>
      </c>
      <c r="F115" s="72">
        <f>D115+E115</f>
        <v>664</v>
      </c>
    </row>
    <row r="116" spans="1:6" x14ac:dyDescent="0.25">
      <c r="A116" s="30" t="s">
        <v>209</v>
      </c>
      <c r="B116" s="30" t="s">
        <v>110</v>
      </c>
      <c r="C116" s="31" t="s">
        <v>111</v>
      </c>
      <c r="D116" s="32">
        <v>664</v>
      </c>
      <c r="E116" s="72">
        <v>0</v>
      </c>
      <c r="F116" s="72">
        <f>D116+E116</f>
        <v>664</v>
      </c>
    </row>
    <row r="117" spans="1:6" x14ac:dyDescent="0.25">
      <c r="A117" s="38" t="s">
        <v>91</v>
      </c>
      <c r="B117" s="38" t="s">
        <v>210</v>
      </c>
      <c r="C117" s="39" t="s">
        <v>211</v>
      </c>
      <c r="D117" s="40">
        <v>115134</v>
      </c>
      <c r="E117" s="74">
        <v>8471</v>
      </c>
      <c r="F117" s="74">
        <v>123605</v>
      </c>
    </row>
    <row r="118" spans="1:6" x14ac:dyDescent="0.25">
      <c r="A118" s="18" t="s">
        <v>20</v>
      </c>
      <c r="B118" s="18" t="s">
        <v>94</v>
      </c>
      <c r="C118" s="19" t="s">
        <v>95</v>
      </c>
      <c r="D118" s="20">
        <v>48110</v>
      </c>
      <c r="E118" s="68">
        <v>9400</v>
      </c>
      <c r="F118" s="68">
        <v>57510</v>
      </c>
    </row>
    <row r="119" spans="1:6" x14ac:dyDescent="0.25">
      <c r="A119" s="21" t="s">
        <v>20</v>
      </c>
      <c r="B119" s="21" t="s">
        <v>96</v>
      </c>
      <c r="C119" s="22" t="s">
        <v>97</v>
      </c>
      <c r="D119" s="23">
        <v>48110</v>
      </c>
      <c r="E119" s="69">
        <v>9400</v>
      </c>
      <c r="F119" s="69">
        <v>57510</v>
      </c>
    </row>
    <row r="120" spans="1:6" x14ac:dyDescent="0.25">
      <c r="A120" s="27" t="s">
        <v>20</v>
      </c>
      <c r="B120" s="27" t="s">
        <v>212</v>
      </c>
      <c r="C120" s="28" t="s">
        <v>213</v>
      </c>
      <c r="D120" s="29">
        <v>48110</v>
      </c>
      <c r="E120" s="71">
        <v>9400</v>
      </c>
      <c r="F120" s="71">
        <v>57510</v>
      </c>
    </row>
    <row r="121" spans="1:6" x14ac:dyDescent="0.25">
      <c r="A121" s="30" t="s">
        <v>214</v>
      </c>
      <c r="B121" s="30" t="s">
        <v>148</v>
      </c>
      <c r="C121" s="31" t="s">
        <v>215</v>
      </c>
      <c r="D121" s="32">
        <v>35000</v>
      </c>
      <c r="E121" s="72">
        <v>9000</v>
      </c>
      <c r="F121" s="72">
        <f>D121+E121</f>
        <v>44000</v>
      </c>
    </row>
    <row r="122" spans="1:6" x14ac:dyDescent="0.25">
      <c r="A122" s="30" t="s">
        <v>216</v>
      </c>
      <c r="B122" s="30" t="s">
        <v>160</v>
      </c>
      <c r="C122" s="31" t="s">
        <v>161</v>
      </c>
      <c r="D122" s="32">
        <v>3600</v>
      </c>
      <c r="E122" s="72">
        <v>400</v>
      </c>
      <c r="F122" s="72">
        <f>D122+E122</f>
        <v>4000</v>
      </c>
    </row>
    <row r="123" spans="1:6" x14ac:dyDescent="0.25">
      <c r="A123" s="30" t="s">
        <v>217</v>
      </c>
      <c r="B123" s="30" t="s">
        <v>153</v>
      </c>
      <c r="C123" s="31" t="s">
        <v>154</v>
      </c>
      <c r="D123" s="32">
        <v>8190</v>
      </c>
      <c r="E123" s="72">
        <v>0</v>
      </c>
      <c r="F123" s="72">
        <f>D123+E123</f>
        <v>8190</v>
      </c>
    </row>
    <row r="124" spans="1:6" x14ac:dyDescent="0.25">
      <c r="A124" s="30" t="s">
        <v>218</v>
      </c>
      <c r="B124" s="30" t="s">
        <v>101</v>
      </c>
      <c r="C124" s="31" t="s">
        <v>102</v>
      </c>
      <c r="D124" s="32">
        <v>1320</v>
      </c>
      <c r="E124" s="72">
        <v>0</v>
      </c>
      <c r="F124" s="72">
        <f>D124+E124</f>
        <v>1320</v>
      </c>
    </row>
    <row r="125" spans="1:6" x14ac:dyDescent="0.25">
      <c r="A125" s="18" t="s">
        <v>20</v>
      </c>
      <c r="B125" s="18" t="s">
        <v>30</v>
      </c>
      <c r="C125" s="19" t="s">
        <v>31</v>
      </c>
      <c r="D125" s="20">
        <v>67024</v>
      </c>
      <c r="E125" s="68">
        <v>-929</v>
      </c>
      <c r="F125" s="68">
        <v>66095</v>
      </c>
    </row>
    <row r="126" spans="1:6" ht="22.5" x14ac:dyDescent="0.25">
      <c r="A126" s="21" t="s">
        <v>20</v>
      </c>
      <c r="B126" s="21" t="s">
        <v>32</v>
      </c>
      <c r="C126" s="22" t="s">
        <v>33</v>
      </c>
      <c r="D126" s="23">
        <v>67024</v>
      </c>
      <c r="E126" s="69">
        <v>-929</v>
      </c>
      <c r="F126" s="69">
        <v>66095</v>
      </c>
    </row>
    <row r="127" spans="1:6" x14ac:dyDescent="0.25">
      <c r="A127" s="27" t="s">
        <v>20</v>
      </c>
      <c r="B127" s="27" t="s">
        <v>34</v>
      </c>
      <c r="C127" s="28" t="s">
        <v>35</v>
      </c>
      <c r="D127" s="29">
        <v>67024</v>
      </c>
      <c r="E127" s="71">
        <v>-929</v>
      </c>
      <c r="F127" s="71">
        <v>66095</v>
      </c>
    </row>
    <row r="128" spans="1:6" x14ac:dyDescent="0.25">
      <c r="A128" s="30" t="s">
        <v>219</v>
      </c>
      <c r="B128" s="30" t="s">
        <v>148</v>
      </c>
      <c r="C128" s="31" t="s">
        <v>215</v>
      </c>
      <c r="D128" s="32">
        <v>30260</v>
      </c>
      <c r="E128" s="72">
        <v>0</v>
      </c>
      <c r="F128" s="72">
        <f>D128+E128</f>
        <v>30260</v>
      </c>
    </row>
    <row r="129" spans="1:6" x14ac:dyDescent="0.25">
      <c r="A129" s="30" t="s">
        <v>220</v>
      </c>
      <c r="B129" s="30" t="s">
        <v>148</v>
      </c>
      <c r="C129" s="31" t="s">
        <v>314</v>
      </c>
      <c r="D129" s="32">
        <v>929</v>
      </c>
      <c r="E129" s="72">
        <v>-929</v>
      </c>
      <c r="F129" s="72">
        <f>D129+E129</f>
        <v>0</v>
      </c>
    </row>
    <row r="130" spans="1:6" x14ac:dyDescent="0.25">
      <c r="A130" s="30" t="s">
        <v>221</v>
      </c>
      <c r="B130" s="30" t="s">
        <v>104</v>
      </c>
      <c r="C130" s="31" t="s">
        <v>105</v>
      </c>
      <c r="D130" s="32">
        <v>35835</v>
      </c>
      <c r="E130" s="72">
        <v>0</v>
      </c>
      <c r="F130" s="72">
        <f>D130+E130</f>
        <v>35835</v>
      </c>
    </row>
    <row r="131" spans="1:6" ht="22.5" x14ac:dyDescent="0.25">
      <c r="A131" s="38" t="s">
        <v>222</v>
      </c>
      <c r="B131" s="38" t="s">
        <v>223</v>
      </c>
      <c r="C131" s="39" t="s">
        <v>224</v>
      </c>
      <c r="D131" s="40">
        <v>0</v>
      </c>
      <c r="E131" s="74">
        <v>10570</v>
      </c>
      <c r="F131" s="74">
        <v>10570</v>
      </c>
    </row>
    <row r="132" spans="1:6" x14ac:dyDescent="0.25">
      <c r="A132" s="18" t="s">
        <v>20</v>
      </c>
      <c r="B132" s="18" t="s">
        <v>94</v>
      </c>
      <c r="C132" s="19" t="s">
        <v>95</v>
      </c>
      <c r="D132" s="20">
        <v>0</v>
      </c>
      <c r="E132" s="68">
        <v>2370</v>
      </c>
      <c r="F132" s="68">
        <v>2370</v>
      </c>
    </row>
    <row r="133" spans="1:6" x14ac:dyDescent="0.25">
      <c r="A133" s="21" t="s">
        <v>20</v>
      </c>
      <c r="B133" s="21" t="s">
        <v>96</v>
      </c>
      <c r="C133" s="22" t="s">
        <v>97</v>
      </c>
      <c r="D133" s="23">
        <v>0</v>
      </c>
      <c r="E133" s="69">
        <v>2370</v>
      </c>
      <c r="F133" s="69">
        <v>2370</v>
      </c>
    </row>
    <row r="134" spans="1:6" x14ac:dyDescent="0.25">
      <c r="A134" s="24" t="s">
        <v>225</v>
      </c>
      <c r="B134" s="24" t="s">
        <v>148</v>
      </c>
      <c r="C134" s="25" t="s">
        <v>215</v>
      </c>
      <c r="D134" s="26">
        <v>0</v>
      </c>
      <c r="E134" s="70">
        <v>1050</v>
      </c>
      <c r="F134" s="72">
        <f>D134+E134</f>
        <v>1050</v>
      </c>
    </row>
    <row r="135" spans="1:6" x14ac:dyDescent="0.25">
      <c r="A135" s="24" t="s">
        <v>226</v>
      </c>
      <c r="B135" s="24" t="s">
        <v>148</v>
      </c>
      <c r="C135" s="25" t="s">
        <v>227</v>
      </c>
      <c r="D135" s="26">
        <v>0</v>
      </c>
      <c r="E135" s="70">
        <v>950</v>
      </c>
      <c r="F135" s="72">
        <f>D135+E135</f>
        <v>950</v>
      </c>
    </row>
    <row r="136" spans="1:6" x14ac:dyDescent="0.25">
      <c r="A136" s="24" t="s">
        <v>228</v>
      </c>
      <c r="B136" s="24" t="s">
        <v>153</v>
      </c>
      <c r="C136" s="25" t="s">
        <v>229</v>
      </c>
      <c r="D136" s="26">
        <v>0</v>
      </c>
      <c r="E136" s="70">
        <v>170</v>
      </c>
      <c r="F136" s="72">
        <f>D136+E136</f>
        <v>170</v>
      </c>
    </row>
    <row r="137" spans="1:6" x14ac:dyDescent="0.25">
      <c r="A137" s="24" t="s">
        <v>230</v>
      </c>
      <c r="B137" s="24" t="s">
        <v>153</v>
      </c>
      <c r="C137" s="25" t="s">
        <v>154</v>
      </c>
      <c r="D137" s="26">
        <v>0</v>
      </c>
      <c r="E137" s="70">
        <v>200</v>
      </c>
      <c r="F137" s="72">
        <f>D137+E137</f>
        <v>200</v>
      </c>
    </row>
    <row r="138" spans="1:6" x14ac:dyDescent="0.25">
      <c r="A138" s="18" t="s">
        <v>20</v>
      </c>
      <c r="B138" s="18" t="s">
        <v>45</v>
      </c>
      <c r="C138" s="19" t="s">
        <v>46</v>
      </c>
      <c r="D138" s="20">
        <v>0</v>
      </c>
      <c r="E138" s="68">
        <v>8200</v>
      </c>
      <c r="F138" s="68">
        <v>8200</v>
      </c>
    </row>
    <row r="139" spans="1:6" ht="22.5" x14ac:dyDescent="0.25">
      <c r="A139" s="21" t="s">
        <v>20</v>
      </c>
      <c r="B139" s="21" t="s">
        <v>231</v>
      </c>
      <c r="C139" s="22" t="s">
        <v>232</v>
      </c>
      <c r="D139" s="23">
        <v>0</v>
      </c>
      <c r="E139" s="69">
        <v>8200</v>
      </c>
      <c r="F139" s="69">
        <v>8200</v>
      </c>
    </row>
    <row r="140" spans="1:6" x14ac:dyDescent="0.25">
      <c r="A140" s="24" t="s">
        <v>233</v>
      </c>
      <c r="B140" s="24" t="s">
        <v>148</v>
      </c>
      <c r="C140" s="25" t="s">
        <v>215</v>
      </c>
      <c r="D140" s="26">
        <v>0</v>
      </c>
      <c r="E140" s="70">
        <v>5750</v>
      </c>
      <c r="F140" s="72">
        <f t="shared" ref="F140:F153" si="10">D140+E140</f>
        <v>5750</v>
      </c>
    </row>
    <row r="141" spans="1:6" x14ac:dyDescent="0.25">
      <c r="A141" s="24" t="s">
        <v>234</v>
      </c>
      <c r="B141" s="24" t="s">
        <v>160</v>
      </c>
      <c r="C141" s="25" t="s">
        <v>161</v>
      </c>
      <c r="D141" s="26">
        <v>0</v>
      </c>
      <c r="E141" s="70">
        <v>0</v>
      </c>
      <c r="F141" s="72">
        <f t="shared" si="10"/>
        <v>0</v>
      </c>
    </row>
    <row r="142" spans="1:6" x14ac:dyDescent="0.25">
      <c r="A142" s="24" t="s">
        <v>235</v>
      </c>
      <c r="B142" s="24" t="s">
        <v>160</v>
      </c>
      <c r="C142" s="25" t="s">
        <v>161</v>
      </c>
      <c r="D142" s="26">
        <v>0</v>
      </c>
      <c r="E142" s="70">
        <v>700</v>
      </c>
      <c r="F142" s="72">
        <f t="shared" si="10"/>
        <v>700</v>
      </c>
    </row>
    <row r="143" spans="1:6" x14ac:dyDescent="0.25">
      <c r="A143" s="24" t="s">
        <v>236</v>
      </c>
      <c r="B143" s="24" t="s">
        <v>160</v>
      </c>
      <c r="C143" s="25" t="s">
        <v>161</v>
      </c>
      <c r="D143" s="26">
        <v>0</v>
      </c>
      <c r="E143" s="70">
        <v>0</v>
      </c>
      <c r="F143" s="72">
        <f t="shared" si="10"/>
        <v>0</v>
      </c>
    </row>
    <row r="144" spans="1:6" x14ac:dyDescent="0.25">
      <c r="A144" s="24" t="s">
        <v>237</v>
      </c>
      <c r="B144" s="24" t="s">
        <v>153</v>
      </c>
      <c r="C144" s="25" t="s">
        <v>154</v>
      </c>
      <c r="D144" s="26">
        <v>0</v>
      </c>
      <c r="E144" s="70">
        <v>1000</v>
      </c>
      <c r="F144" s="72">
        <f t="shared" si="10"/>
        <v>1000</v>
      </c>
    </row>
    <row r="145" spans="1:6" x14ac:dyDescent="0.25">
      <c r="A145" s="24" t="s">
        <v>238</v>
      </c>
      <c r="B145" s="24" t="s">
        <v>101</v>
      </c>
      <c r="C145" s="25" t="s">
        <v>102</v>
      </c>
      <c r="D145" s="26">
        <v>0</v>
      </c>
      <c r="E145" s="70">
        <v>0</v>
      </c>
      <c r="F145" s="72">
        <f t="shared" si="10"/>
        <v>0</v>
      </c>
    </row>
    <row r="146" spans="1:6" x14ac:dyDescent="0.25">
      <c r="A146" s="24" t="s">
        <v>239</v>
      </c>
      <c r="B146" s="24" t="s">
        <v>101</v>
      </c>
      <c r="C146" s="25" t="s">
        <v>102</v>
      </c>
      <c r="D146" s="26">
        <v>0</v>
      </c>
      <c r="E146" s="70">
        <v>750</v>
      </c>
      <c r="F146" s="72">
        <f t="shared" si="10"/>
        <v>750</v>
      </c>
    </row>
    <row r="147" spans="1:6" x14ac:dyDescent="0.25">
      <c r="A147" s="24" t="s">
        <v>240</v>
      </c>
      <c r="B147" s="24" t="s">
        <v>104</v>
      </c>
      <c r="C147" s="25" t="s">
        <v>105</v>
      </c>
      <c r="D147" s="26">
        <v>0</v>
      </c>
      <c r="E147" s="70">
        <v>0</v>
      </c>
      <c r="F147" s="72">
        <f t="shared" si="10"/>
        <v>0</v>
      </c>
    </row>
    <row r="148" spans="1:6" x14ac:dyDescent="0.25">
      <c r="A148" s="24" t="s">
        <v>241</v>
      </c>
      <c r="B148" s="24" t="s">
        <v>104</v>
      </c>
      <c r="C148" s="25" t="s">
        <v>105</v>
      </c>
      <c r="D148" s="26">
        <v>0</v>
      </c>
      <c r="E148" s="70">
        <v>0</v>
      </c>
      <c r="F148" s="72">
        <f t="shared" si="10"/>
        <v>0</v>
      </c>
    </row>
    <row r="149" spans="1:6" x14ac:dyDescent="0.25">
      <c r="A149" s="24" t="s">
        <v>242</v>
      </c>
      <c r="B149" s="24" t="s">
        <v>107</v>
      </c>
      <c r="C149" s="25" t="s">
        <v>108</v>
      </c>
      <c r="D149" s="26">
        <v>0</v>
      </c>
      <c r="E149" s="70">
        <v>0</v>
      </c>
      <c r="F149" s="72">
        <f t="shared" si="10"/>
        <v>0</v>
      </c>
    </row>
    <row r="150" spans="1:6" x14ac:dyDescent="0.25">
      <c r="A150" s="24" t="s">
        <v>243</v>
      </c>
      <c r="B150" s="24" t="s">
        <v>107</v>
      </c>
      <c r="C150" s="25" t="s">
        <v>108</v>
      </c>
      <c r="D150" s="26">
        <v>0</v>
      </c>
      <c r="E150" s="70">
        <v>0</v>
      </c>
      <c r="F150" s="72">
        <f t="shared" si="10"/>
        <v>0</v>
      </c>
    </row>
    <row r="151" spans="1:6" x14ac:dyDescent="0.25">
      <c r="A151" s="24" t="s">
        <v>244</v>
      </c>
      <c r="B151" s="24" t="s">
        <v>107</v>
      </c>
      <c r="C151" s="25" t="s">
        <v>108</v>
      </c>
      <c r="D151" s="26">
        <v>0</v>
      </c>
      <c r="E151" s="70">
        <v>0</v>
      </c>
      <c r="F151" s="72">
        <f t="shared" si="10"/>
        <v>0</v>
      </c>
    </row>
    <row r="152" spans="1:6" x14ac:dyDescent="0.25">
      <c r="A152" s="24" t="s">
        <v>245</v>
      </c>
      <c r="B152" s="24" t="s">
        <v>107</v>
      </c>
      <c r="C152" s="25" t="s">
        <v>108</v>
      </c>
      <c r="D152" s="26">
        <v>0</v>
      </c>
      <c r="E152" s="70">
        <v>0</v>
      </c>
      <c r="F152" s="72">
        <f t="shared" si="10"/>
        <v>0</v>
      </c>
    </row>
    <row r="153" spans="1:6" x14ac:dyDescent="0.25">
      <c r="A153" s="24" t="s">
        <v>246</v>
      </c>
      <c r="B153" s="24" t="s">
        <v>110</v>
      </c>
      <c r="C153" s="25" t="s">
        <v>111</v>
      </c>
      <c r="D153" s="26">
        <v>0</v>
      </c>
      <c r="E153" s="70">
        <v>0</v>
      </c>
      <c r="F153" s="72">
        <f t="shared" si="10"/>
        <v>0</v>
      </c>
    </row>
    <row r="154" spans="1:6" ht="22.5" x14ac:dyDescent="0.25">
      <c r="A154" s="38" t="s">
        <v>222</v>
      </c>
      <c r="B154" s="38" t="s">
        <v>247</v>
      </c>
      <c r="C154" s="39" t="s">
        <v>248</v>
      </c>
      <c r="D154" s="40">
        <f>D155</f>
        <v>2997</v>
      </c>
      <c r="E154" s="40">
        <f t="shared" ref="E154:F154" si="11">E155</f>
        <v>-55.370000000000005</v>
      </c>
      <c r="F154" s="40">
        <f t="shared" si="11"/>
        <v>2941.63</v>
      </c>
    </row>
    <row r="155" spans="1:6" x14ac:dyDescent="0.25">
      <c r="A155" s="18" t="s">
        <v>20</v>
      </c>
      <c r="B155" s="18" t="s">
        <v>45</v>
      </c>
      <c r="C155" s="19" t="s">
        <v>46</v>
      </c>
      <c r="D155" s="20">
        <f>D156+D159</f>
        <v>2997</v>
      </c>
      <c r="E155" s="47">
        <f t="shared" ref="E155:F155" si="12">E156+E159</f>
        <v>-55.370000000000005</v>
      </c>
      <c r="F155" s="47">
        <f t="shared" si="12"/>
        <v>2941.63</v>
      </c>
    </row>
    <row r="156" spans="1:6" x14ac:dyDescent="0.25">
      <c r="A156" s="21" t="s">
        <v>20</v>
      </c>
      <c r="B156" s="21" t="s">
        <v>47</v>
      </c>
      <c r="C156" s="22" t="s">
        <v>48</v>
      </c>
      <c r="D156" s="23">
        <f t="shared" ref="D156:F157" si="13">D157</f>
        <v>0</v>
      </c>
      <c r="E156" s="69">
        <f t="shared" si="13"/>
        <v>289.63</v>
      </c>
      <c r="F156" s="69">
        <f t="shared" si="13"/>
        <v>289.63</v>
      </c>
    </row>
    <row r="157" spans="1:6" x14ac:dyDescent="0.25">
      <c r="A157" s="27" t="s">
        <v>20</v>
      </c>
      <c r="B157" s="27" t="s">
        <v>249</v>
      </c>
      <c r="C157" s="28" t="s">
        <v>250</v>
      </c>
      <c r="D157" s="29">
        <f t="shared" si="13"/>
        <v>0</v>
      </c>
      <c r="E157" s="71">
        <f t="shared" si="13"/>
        <v>289.63</v>
      </c>
      <c r="F157" s="71">
        <f t="shared" si="13"/>
        <v>289.63</v>
      </c>
    </row>
    <row r="158" spans="1:6" x14ac:dyDescent="0.25">
      <c r="A158" s="30" t="s">
        <v>251</v>
      </c>
      <c r="B158" s="30" t="s">
        <v>104</v>
      </c>
      <c r="C158" s="31" t="s">
        <v>105</v>
      </c>
      <c r="D158" s="32">
        <v>0</v>
      </c>
      <c r="E158" s="72">
        <v>289.63</v>
      </c>
      <c r="F158" s="72">
        <f>D158+E158</f>
        <v>289.63</v>
      </c>
    </row>
    <row r="159" spans="1:6" ht="22.5" x14ac:dyDescent="0.25">
      <c r="A159" s="21" t="s">
        <v>20</v>
      </c>
      <c r="B159" s="21" t="s">
        <v>231</v>
      </c>
      <c r="C159" s="22" t="s">
        <v>232</v>
      </c>
      <c r="D159" s="23">
        <f>D160+D161</f>
        <v>2997</v>
      </c>
      <c r="E159" s="45">
        <f t="shared" ref="E159:F159" si="14">E160+E161</f>
        <v>-345</v>
      </c>
      <c r="F159" s="45">
        <f t="shared" si="14"/>
        <v>2652</v>
      </c>
    </row>
    <row r="160" spans="1:6" x14ac:dyDescent="0.25">
      <c r="A160" s="24" t="s">
        <v>252</v>
      </c>
      <c r="B160" s="24" t="s">
        <v>104</v>
      </c>
      <c r="C160" s="25" t="s">
        <v>105</v>
      </c>
      <c r="D160" s="26">
        <v>2652</v>
      </c>
      <c r="E160" s="70">
        <v>0</v>
      </c>
      <c r="F160" s="72">
        <f>D160+E160</f>
        <v>2652</v>
      </c>
    </row>
    <row r="161" spans="1:6" x14ac:dyDescent="0.25">
      <c r="A161" s="24" t="s">
        <v>253</v>
      </c>
      <c r="B161" s="24" t="s">
        <v>104</v>
      </c>
      <c r="C161" s="25" t="s">
        <v>105</v>
      </c>
      <c r="D161" s="26">
        <v>345</v>
      </c>
      <c r="E161" s="70">
        <v>-345</v>
      </c>
      <c r="F161" s="72">
        <f>D161+E161</f>
        <v>0</v>
      </c>
    </row>
    <row r="162" spans="1:6" ht="22.5" x14ac:dyDescent="0.25">
      <c r="A162" s="38" t="s">
        <v>222</v>
      </c>
      <c r="B162" s="38" t="s">
        <v>254</v>
      </c>
      <c r="C162" s="39" t="s">
        <v>255</v>
      </c>
      <c r="D162" s="40">
        <v>0</v>
      </c>
      <c r="E162" s="74">
        <v>1124</v>
      </c>
      <c r="F162" s="74">
        <v>1124</v>
      </c>
    </row>
    <row r="163" spans="1:6" x14ac:dyDescent="0.25">
      <c r="A163" s="18" t="s">
        <v>20</v>
      </c>
      <c r="B163" s="18" t="s">
        <v>94</v>
      </c>
      <c r="C163" s="19" t="s">
        <v>95</v>
      </c>
      <c r="D163" s="20">
        <v>0</v>
      </c>
      <c r="E163" s="68">
        <v>995</v>
      </c>
      <c r="F163" s="68">
        <v>995</v>
      </c>
    </row>
    <row r="164" spans="1:6" x14ac:dyDescent="0.25">
      <c r="A164" s="21" t="s">
        <v>20</v>
      </c>
      <c r="B164" s="21" t="s">
        <v>96</v>
      </c>
      <c r="C164" s="22" t="s">
        <v>97</v>
      </c>
      <c r="D164" s="23">
        <v>0</v>
      </c>
      <c r="E164" s="69">
        <v>995</v>
      </c>
      <c r="F164" s="69">
        <v>995</v>
      </c>
    </row>
    <row r="165" spans="1:6" x14ac:dyDescent="0.25">
      <c r="A165" s="27" t="s">
        <v>20</v>
      </c>
      <c r="B165" s="27" t="s">
        <v>256</v>
      </c>
      <c r="C165" s="28" t="s">
        <v>257</v>
      </c>
      <c r="D165" s="29">
        <v>0</v>
      </c>
      <c r="E165" s="71">
        <v>995</v>
      </c>
      <c r="F165" s="71">
        <v>995</v>
      </c>
    </row>
    <row r="166" spans="1:6" x14ac:dyDescent="0.25">
      <c r="A166" s="30" t="s">
        <v>258</v>
      </c>
      <c r="B166" s="30" t="s">
        <v>104</v>
      </c>
      <c r="C166" s="31" t="s">
        <v>105</v>
      </c>
      <c r="D166" s="32">
        <v>0</v>
      </c>
      <c r="E166" s="72">
        <v>995</v>
      </c>
      <c r="F166" s="72">
        <f>D166+E166</f>
        <v>995</v>
      </c>
    </row>
    <row r="167" spans="1:6" x14ac:dyDescent="0.25">
      <c r="A167" s="18" t="s">
        <v>20</v>
      </c>
      <c r="B167" s="18" t="s">
        <v>45</v>
      </c>
      <c r="C167" s="19" t="s">
        <v>46</v>
      </c>
      <c r="D167" s="20">
        <v>0</v>
      </c>
      <c r="E167" s="68">
        <v>129</v>
      </c>
      <c r="F167" s="68">
        <v>129</v>
      </c>
    </row>
    <row r="168" spans="1:6" x14ac:dyDescent="0.25">
      <c r="A168" s="21" t="s">
        <v>20</v>
      </c>
      <c r="B168" s="21" t="s">
        <v>47</v>
      </c>
      <c r="C168" s="22" t="s">
        <v>48</v>
      </c>
      <c r="D168" s="23">
        <v>0</v>
      </c>
      <c r="E168" s="69">
        <v>129</v>
      </c>
      <c r="F168" s="69">
        <v>129</v>
      </c>
    </row>
    <row r="169" spans="1:6" x14ac:dyDescent="0.25">
      <c r="A169" s="24" t="s">
        <v>259</v>
      </c>
      <c r="B169" s="24" t="s">
        <v>104</v>
      </c>
      <c r="C169" s="25" t="s">
        <v>105</v>
      </c>
      <c r="D169" s="26">
        <v>0</v>
      </c>
      <c r="E169" s="70">
        <v>129</v>
      </c>
      <c r="F169" s="72">
        <f>D169+E169</f>
        <v>129</v>
      </c>
    </row>
    <row r="170" spans="1:6" ht="22.5" x14ac:dyDescent="0.25">
      <c r="A170" s="38" t="s">
        <v>222</v>
      </c>
      <c r="B170" s="38" t="s">
        <v>260</v>
      </c>
      <c r="C170" s="39" t="s">
        <v>261</v>
      </c>
      <c r="D170" s="40">
        <v>0</v>
      </c>
      <c r="E170" s="74">
        <v>5860</v>
      </c>
      <c r="F170" s="74">
        <v>5860</v>
      </c>
    </row>
    <row r="171" spans="1:6" x14ac:dyDescent="0.25">
      <c r="A171" s="18" t="s">
        <v>20</v>
      </c>
      <c r="B171" s="18" t="s">
        <v>94</v>
      </c>
      <c r="C171" s="19" t="s">
        <v>95</v>
      </c>
      <c r="D171" s="20">
        <v>0</v>
      </c>
      <c r="E171" s="68">
        <v>1380</v>
      </c>
      <c r="F171" s="68">
        <v>1380</v>
      </c>
    </row>
    <row r="172" spans="1:6" x14ac:dyDescent="0.25">
      <c r="A172" s="21" t="s">
        <v>20</v>
      </c>
      <c r="B172" s="21" t="s">
        <v>96</v>
      </c>
      <c r="C172" s="22" t="s">
        <v>97</v>
      </c>
      <c r="D172" s="23">
        <v>0</v>
      </c>
      <c r="E172" s="69">
        <v>1380</v>
      </c>
      <c r="F172" s="69">
        <v>1380</v>
      </c>
    </row>
    <row r="173" spans="1:6" x14ac:dyDescent="0.25">
      <c r="A173" s="24" t="s">
        <v>262</v>
      </c>
      <c r="B173" s="24" t="s">
        <v>148</v>
      </c>
      <c r="C173" s="25" t="s">
        <v>263</v>
      </c>
      <c r="D173" s="26">
        <v>0</v>
      </c>
      <c r="E173" s="70">
        <v>500</v>
      </c>
      <c r="F173" s="72">
        <f>D173+E173</f>
        <v>500</v>
      </c>
    </row>
    <row r="174" spans="1:6" x14ac:dyDescent="0.25">
      <c r="A174" s="24" t="s">
        <v>264</v>
      </c>
      <c r="B174" s="24" t="s">
        <v>148</v>
      </c>
      <c r="C174" s="25" t="s">
        <v>227</v>
      </c>
      <c r="D174" s="26">
        <v>0</v>
      </c>
      <c r="E174" s="70">
        <v>650</v>
      </c>
      <c r="F174" s="72">
        <f>D174+E174</f>
        <v>650</v>
      </c>
    </row>
    <row r="175" spans="1:6" x14ac:dyDescent="0.25">
      <c r="A175" s="24" t="s">
        <v>265</v>
      </c>
      <c r="B175" s="24" t="s">
        <v>153</v>
      </c>
      <c r="C175" s="25" t="s">
        <v>229</v>
      </c>
      <c r="D175" s="26">
        <v>0</v>
      </c>
      <c r="E175" s="70">
        <v>150</v>
      </c>
      <c r="F175" s="72">
        <f>D175+E175</f>
        <v>150</v>
      </c>
    </row>
    <row r="176" spans="1:6" x14ac:dyDescent="0.25">
      <c r="A176" s="24" t="s">
        <v>266</v>
      </c>
      <c r="B176" s="24" t="s">
        <v>153</v>
      </c>
      <c r="C176" s="25" t="s">
        <v>267</v>
      </c>
      <c r="D176" s="26">
        <v>0</v>
      </c>
      <c r="E176" s="70">
        <v>80</v>
      </c>
      <c r="F176" s="72">
        <f>D176+E176</f>
        <v>80</v>
      </c>
    </row>
    <row r="177" spans="1:6" x14ac:dyDescent="0.25">
      <c r="A177" s="18" t="s">
        <v>20</v>
      </c>
      <c r="B177" s="18" t="s">
        <v>45</v>
      </c>
      <c r="C177" s="19" t="s">
        <v>46</v>
      </c>
      <c r="D177" s="20">
        <v>0</v>
      </c>
      <c r="E177" s="68">
        <v>4480</v>
      </c>
      <c r="F177" s="68">
        <v>4480</v>
      </c>
    </row>
    <row r="178" spans="1:6" ht="22.5" x14ac:dyDescent="0.25">
      <c r="A178" s="21" t="s">
        <v>20</v>
      </c>
      <c r="B178" s="21" t="s">
        <v>231</v>
      </c>
      <c r="C178" s="22" t="s">
        <v>232</v>
      </c>
      <c r="D178" s="23">
        <v>0</v>
      </c>
      <c r="E178" s="69">
        <v>4480</v>
      </c>
      <c r="F178" s="69">
        <v>4480</v>
      </c>
    </row>
    <row r="179" spans="1:6" x14ac:dyDescent="0.25">
      <c r="A179" s="24" t="s">
        <v>268</v>
      </c>
      <c r="B179" s="24" t="s">
        <v>148</v>
      </c>
      <c r="C179" s="25" t="s">
        <v>263</v>
      </c>
      <c r="D179" s="26">
        <v>0</v>
      </c>
      <c r="E179" s="70">
        <v>2630</v>
      </c>
      <c r="F179" s="72">
        <f>D179+E179</f>
        <v>2630</v>
      </c>
    </row>
    <row r="180" spans="1:6" x14ac:dyDescent="0.25">
      <c r="A180" s="24" t="s">
        <v>269</v>
      </c>
      <c r="B180" s="24" t="s">
        <v>160</v>
      </c>
      <c r="C180" s="25" t="s">
        <v>161</v>
      </c>
      <c r="D180" s="26">
        <v>0</v>
      </c>
      <c r="E180" s="70">
        <v>750</v>
      </c>
      <c r="F180" s="72">
        <f>D180+E180</f>
        <v>750</v>
      </c>
    </row>
    <row r="181" spans="1:6" x14ac:dyDescent="0.25">
      <c r="A181" s="24" t="s">
        <v>270</v>
      </c>
      <c r="B181" s="24" t="s">
        <v>160</v>
      </c>
      <c r="C181" s="25" t="s">
        <v>161</v>
      </c>
      <c r="D181" s="26">
        <v>0</v>
      </c>
      <c r="E181" s="70">
        <v>100</v>
      </c>
      <c r="F181" s="72">
        <f>D181+E181</f>
        <v>100</v>
      </c>
    </row>
    <row r="182" spans="1:6" x14ac:dyDescent="0.25">
      <c r="A182" s="24" t="s">
        <v>271</v>
      </c>
      <c r="B182" s="24" t="s">
        <v>153</v>
      </c>
      <c r="C182" s="25" t="s">
        <v>267</v>
      </c>
      <c r="D182" s="26">
        <v>0</v>
      </c>
      <c r="E182" s="70">
        <v>450</v>
      </c>
      <c r="F182" s="72">
        <f>D182+E182</f>
        <v>450</v>
      </c>
    </row>
    <row r="183" spans="1:6" x14ac:dyDescent="0.25">
      <c r="A183" s="24" t="s">
        <v>272</v>
      </c>
      <c r="B183" s="24" t="s">
        <v>101</v>
      </c>
      <c r="C183" s="25" t="s">
        <v>273</v>
      </c>
      <c r="D183" s="26">
        <v>0</v>
      </c>
      <c r="E183" s="70">
        <v>550</v>
      </c>
      <c r="F183" s="72">
        <f>D183+E183</f>
        <v>550</v>
      </c>
    </row>
    <row r="184" spans="1:6" ht="22.5" x14ac:dyDescent="0.25">
      <c r="A184" s="38" t="s">
        <v>222</v>
      </c>
      <c r="B184" s="38" t="s">
        <v>274</v>
      </c>
      <c r="C184" s="39" t="s">
        <v>275</v>
      </c>
      <c r="D184" s="40">
        <v>0</v>
      </c>
      <c r="E184" s="74">
        <f t="shared" ref="E184:F186" si="15">E185</f>
        <v>6250</v>
      </c>
      <c r="F184" s="74">
        <f t="shared" si="15"/>
        <v>6250</v>
      </c>
    </row>
    <row r="185" spans="1:6" x14ac:dyDescent="0.25">
      <c r="A185" s="18" t="s">
        <v>20</v>
      </c>
      <c r="B185" s="18" t="s">
        <v>45</v>
      </c>
      <c r="C185" s="19" t="s">
        <v>46</v>
      </c>
      <c r="D185" s="20">
        <v>0</v>
      </c>
      <c r="E185" s="68">
        <f t="shared" si="15"/>
        <v>6250</v>
      </c>
      <c r="F185" s="68">
        <f t="shared" si="15"/>
        <v>6250</v>
      </c>
    </row>
    <row r="186" spans="1:6" ht="22.5" x14ac:dyDescent="0.25">
      <c r="A186" s="21" t="s">
        <v>20</v>
      </c>
      <c r="B186" s="21" t="s">
        <v>231</v>
      </c>
      <c r="C186" s="22" t="s">
        <v>232</v>
      </c>
      <c r="D186" s="23">
        <v>0</v>
      </c>
      <c r="E186" s="69">
        <f t="shared" si="15"/>
        <v>6250</v>
      </c>
      <c r="F186" s="69">
        <f t="shared" si="15"/>
        <v>6250</v>
      </c>
    </row>
    <row r="187" spans="1:6" x14ac:dyDescent="0.25">
      <c r="A187" s="24" t="s">
        <v>276</v>
      </c>
      <c r="B187" s="24" t="s">
        <v>104</v>
      </c>
      <c r="C187" s="25" t="s">
        <v>105</v>
      </c>
      <c r="D187" s="26">
        <v>0</v>
      </c>
      <c r="E187" s="70">
        <v>6250</v>
      </c>
      <c r="F187" s="72">
        <f>D187+E187</f>
        <v>6250</v>
      </c>
    </row>
    <row r="188" spans="1:6" x14ac:dyDescent="0.25">
      <c r="A188" s="35" t="s">
        <v>88</v>
      </c>
      <c r="B188" s="35" t="s">
        <v>277</v>
      </c>
      <c r="C188" s="36" t="s">
        <v>278</v>
      </c>
      <c r="D188" s="37">
        <v>14931</v>
      </c>
      <c r="E188" s="73">
        <v>2729</v>
      </c>
      <c r="F188" s="73">
        <v>17660</v>
      </c>
    </row>
    <row r="189" spans="1:6" x14ac:dyDescent="0.25">
      <c r="A189" s="38" t="s">
        <v>91</v>
      </c>
      <c r="B189" s="38" t="s">
        <v>279</v>
      </c>
      <c r="C189" s="39" t="s">
        <v>280</v>
      </c>
      <c r="D189" s="40">
        <v>14931</v>
      </c>
      <c r="E189" s="74">
        <v>2729</v>
      </c>
      <c r="F189" s="74">
        <v>17660</v>
      </c>
    </row>
    <row r="190" spans="1:6" x14ac:dyDescent="0.25">
      <c r="A190" s="18" t="s">
        <v>20</v>
      </c>
      <c r="B190" s="18" t="s">
        <v>94</v>
      </c>
      <c r="C190" s="19" t="s">
        <v>95</v>
      </c>
      <c r="D190" s="20">
        <v>3517</v>
      </c>
      <c r="E190" s="68">
        <v>0</v>
      </c>
      <c r="F190" s="68">
        <v>3517</v>
      </c>
    </row>
    <row r="191" spans="1:6" x14ac:dyDescent="0.25">
      <c r="A191" s="21" t="s">
        <v>20</v>
      </c>
      <c r="B191" s="21" t="s">
        <v>112</v>
      </c>
      <c r="C191" s="22" t="s">
        <v>113</v>
      </c>
      <c r="D191" s="23">
        <v>3517</v>
      </c>
      <c r="E191" s="69">
        <v>0</v>
      </c>
      <c r="F191" s="69">
        <v>3517</v>
      </c>
    </row>
    <row r="192" spans="1:6" x14ac:dyDescent="0.25">
      <c r="A192" s="24" t="s">
        <v>281</v>
      </c>
      <c r="B192" s="24" t="s">
        <v>176</v>
      </c>
      <c r="C192" s="25" t="s">
        <v>282</v>
      </c>
      <c r="D192" s="26">
        <v>3517</v>
      </c>
      <c r="E192" s="70">
        <v>0</v>
      </c>
      <c r="F192" s="72">
        <f>D192+E192</f>
        <v>3517</v>
      </c>
    </row>
    <row r="193" spans="1:6" x14ac:dyDescent="0.25">
      <c r="A193" s="18" t="s">
        <v>20</v>
      </c>
      <c r="B193" s="18" t="s">
        <v>21</v>
      </c>
      <c r="C193" s="19" t="s">
        <v>22</v>
      </c>
      <c r="D193" s="20">
        <v>2124</v>
      </c>
      <c r="E193" s="68">
        <v>2729</v>
      </c>
      <c r="F193" s="68">
        <v>4853</v>
      </c>
    </row>
    <row r="194" spans="1:6" x14ac:dyDescent="0.25">
      <c r="A194" s="21" t="s">
        <v>20</v>
      </c>
      <c r="B194" s="21" t="s">
        <v>23</v>
      </c>
      <c r="C194" s="22" t="s">
        <v>24</v>
      </c>
      <c r="D194" s="23">
        <v>2124</v>
      </c>
      <c r="E194" s="69">
        <v>2729</v>
      </c>
      <c r="F194" s="69">
        <v>4853</v>
      </c>
    </row>
    <row r="195" spans="1:6" x14ac:dyDescent="0.25">
      <c r="A195" s="24" t="s">
        <v>283</v>
      </c>
      <c r="B195" s="24" t="s">
        <v>176</v>
      </c>
      <c r="C195" s="25" t="s">
        <v>315</v>
      </c>
      <c r="D195" s="26">
        <v>664</v>
      </c>
      <c r="E195" s="70">
        <v>2729</v>
      </c>
      <c r="F195" s="72">
        <f>D195+E195</f>
        <v>3393</v>
      </c>
    </row>
    <row r="196" spans="1:6" x14ac:dyDescent="0.25">
      <c r="A196" s="24" t="s">
        <v>284</v>
      </c>
      <c r="B196" s="24" t="s">
        <v>176</v>
      </c>
      <c r="C196" s="25" t="s">
        <v>177</v>
      </c>
      <c r="D196" s="26">
        <v>1327</v>
      </c>
      <c r="E196" s="70">
        <v>0</v>
      </c>
      <c r="F196" s="72">
        <f>D196+E196</f>
        <v>1327</v>
      </c>
    </row>
    <row r="197" spans="1:6" x14ac:dyDescent="0.25">
      <c r="A197" s="24" t="s">
        <v>285</v>
      </c>
      <c r="B197" s="24" t="s">
        <v>286</v>
      </c>
      <c r="C197" s="25" t="s">
        <v>287</v>
      </c>
      <c r="D197" s="26">
        <v>133</v>
      </c>
      <c r="E197" s="70">
        <v>0</v>
      </c>
      <c r="F197" s="72">
        <f>D197+E197</f>
        <v>133</v>
      </c>
    </row>
    <row r="198" spans="1:6" x14ac:dyDescent="0.25">
      <c r="A198" s="18" t="s">
        <v>20</v>
      </c>
      <c r="B198" s="18" t="s">
        <v>45</v>
      </c>
      <c r="C198" s="19" t="s">
        <v>46</v>
      </c>
      <c r="D198" s="20">
        <v>8759</v>
      </c>
      <c r="E198" s="68">
        <v>0</v>
      </c>
      <c r="F198" s="68">
        <v>8759</v>
      </c>
    </row>
    <row r="199" spans="1:6" x14ac:dyDescent="0.25">
      <c r="A199" s="21" t="s">
        <v>20</v>
      </c>
      <c r="B199" s="21" t="s">
        <v>47</v>
      </c>
      <c r="C199" s="22" t="s">
        <v>48</v>
      </c>
      <c r="D199" s="23">
        <v>8759</v>
      </c>
      <c r="E199" s="69">
        <v>0</v>
      </c>
      <c r="F199" s="69">
        <v>8759</v>
      </c>
    </row>
    <row r="200" spans="1:6" x14ac:dyDescent="0.25">
      <c r="A200" s="27" t="s">
        <v>20</v>
      </c>
      <c r="B200" s="27" t="s">
        <v>49</v>
      </c>
      <c r="C200" s="28" t="s">
        <v>50</v>
      </c>
      <c r="D200" s="29">
        <v>8759</v>
      </c>
      <c r="E200" s="71">
        <v>0</v>
      </c>
      <c r="F200" s="71">
        <v>8759</v>
      </c>
    </row>
    <row r="201" spans="1:6" x14ac:dyDescent="0.25">
      <c r="A201" s="30" t="s">
        <v>288</v>
      </c>
      <c r="B201" s="30" t="s">
        <v>176</v>
      </c>
      <c r="C201" s="31" t="s">
        <v>177</v>
      </c>
      <c r="D201" s="32">
        <v>265</v>
      </c>
      <c r="E201" s="72">
        <v>0</v>
      </c>
      <c r="F201" s="72">
        <f>D201+E201</f>
        <v>265</v>
      </c>
    </row>
    <row r="202" spans="1:6" x14ac:dyDescent="0.25">
      <c r="A202" s="30" t="s">
        <v>289</v>
      </c>
      <c r="B202" s="30" t="s">
        <v>286</v>
      </c>
      <c r="C202" s="31" t="s">
        <v>290</v>
      </c>
      <c r="D202" s="32">
        <v>8494</v>
      </c>
      <c r="E202" s="72">
        <v>0</v>
      </c>
      <c r="F202" s="72">
        <f>D202+E202</f>
        <v>8494</v>
      </c>
    </row>
    <row r="203" spans="1:6" x14ac:dyDescent="0.25">
      <c r="A203" s="18" t="s">
        <v>20</v>
      </c>
      <c r="B203" s="18" t="s">
        <v>65</v>
      </c>
      <c r="C203" s="19" t="s">
        <v>66</v>
      </c>
      <c r="D203" s="20">
        <v>531</v>
      </c>
      <c r="E203" s="68">
        <v>0</v>
      </c>
      <c r="F203" s="68">
        <v>531</v>
      </c>
    </row>
    <row r="204" spans="1:6" x14ac:dyDescent="0.25">
      <c r="A204" s="21" t="s">
        <v>20</v>
      </c>
      <c r="B204" s="21" t="s">
        <v>67</v>
      </c>
      <c r="C204" s="22" t="s">
        <v>68</v>
      </c>
      <c r="D204" s="23">
        <v>531</v>
      </c>
      <c r="E204" s="69">
        <v>0</v>
      </c>
      <c r="F204" s="69">
        <v>531</v>
      </c>
    </row>
    <row r="205" spans="1:6" x14ac:dyDescent="0.25">
      <c r="A205" s="27" t="s">
        <v>20</v>
      </c>
      <c r="B205" s="27" t="s">
        <v>69</v>
      </c>
      <c r="C205" s="28" t="s">
        <v>70</v>
      </c>
      <c r="D205" s="29">
        <v>531</v>
      </c>
      <c r="E205" s="71">
        <v>0</v>
      </c>
      <c r="F205" s="71">
        <v>531</v>
      </c>
    </row>
    <row r="206" spans="1:6" x14ac:dyDescent="0.25">
      <c r="A206" s="30" t="s">
        <v>291</v>
      </c>
      <c r="B206" s="30" t="s">
        <v>176</v>
      </c>
      <c r="C206" s="31" t="s">
        <v>177</v>
      </c>
      <c r="D206" s="32">
        <v>531</v>
      </c>
      <c r="E206" s="72">
        <v>0</v>
      </c>
      <c r="F206" s="72">
        <f>D206+E206</f>
        <v>531</v>
      </c>
    </row>
    <row r="207" spans="1:6" x14ac:dyDescent="0.25">
      <c r="A207" s="35" t="s">
        <v>88</v>
      </c>
      <c r="B207" s="35" t="s">
        <v>292</v>
      </c>
      <c r="C207" s="36" t="s">
        <v>293</v>
      </c>
      <c r="D207" s="37">
        <f>D208</f>
        <v>0</v>
      </c>
      <c r="E207" s="73">
        <f t="shared" ref="E207:F207" si="16">E208</f>
        <v>7350</v>
      </c>
      <c r="F207" s="73">
        <f t="shared" si="16"/>
        <v>7350</v>
      </c>
    </row>
    <row r="208" spans="1:6" x14ac:dyDescent="0.25">
      <c r="A208" s="38" t="s">
        <v>91</v>
      </c>
      <c r="B208" s="38" t="s">
        <v>294</v>
      </c>
      <c r="C208" s="39" t="s">
        <v>293</v>
      </c>
      <c r="D208" s="40">
        <f>D209</f>
        <v>0</v>
      </c>
      <c r="E208" s="74">
        <f t="shared" ref="E208:F208" si="17">E209</f>
        <v>7350</v>
      </c>
      <c r="F208" s="74">
        <f t="shared" si="17"/>
        <v>7350</v>
      </c>
    </row>
    <row r="209" spans="1:6" x14ac:dyDescent="0.25">
      <c r="A209" s="18" t="s">
        <v>20</v>
      </c>
      <c r="B209" s="18" t="s">
        <v>94</v>
      </c>
      <c r="C209" s="19" t="s">
        <v>95</v>
      </c>
      <c r="D209" s="20">
        <f>D210</f>
        <v>0</v>
      </c>
      <c r="E209" s="68">
        <f t="shared" ref="E209" si="18">E210</f>
        <v>7350</v>
      </c>
      <c r="F209" s="68">
        <f>F210+F214</f>
        <v>7350</v>
      </c>
    </row>
    <row r="210" spans="1:6" x14ac:dyDescent="0.25">
      <c r="A210" s="21" t="s">
        <v>20</v>
      </c>
      <c r="B210" s="21" t="s">
        <v>112</v>
      </c>
      <c r="C210" s="22" t="s">
        <v>113</v>
      </c>
      <c r="D210" s="23">
        <f>SUM(D211:D213)+D214</f>
        <v>0</v>
      </c>
      <c r="E210" s="69">
        <f t="shared" ref="E210" si="19">SUM(E211:E213)+E214</f>
        <v>7350</v>
      </c>
      <c r="F210" s="69">
        <f>SUM(F211:F213)</f>
        <v>2000</v>
      </c>
    </row>
    <row r="211" spans="1:6" x14ac:dyDescent="0.25">
      <c r="A211" s="24" t="s">
        <v>295</v>
      </c>
      <c r="B211" s="24" t="s">
        <v>104</v>
      </c>
      <c r="C211" s="25" t="s">
        <v>296</v>
      </c>
      <c r="D211" s="26">
        <v>0</v>
      </c>
      <c r="E211" s="70">
        <v>0</v>
      </c>
      <c r="F211" s="72">
        <f>D211+E211</f>
        <v>0</v>
      </c>
    </row>
    <row r="212" spans="1:6" x14ac:dyDescent="0.25">
      <c r="A212" s="24" t="s">
        <v>297</v>
      </c>
      <c r="B212" s="24" t="s">
        <v>107</v>
      </c>
      <c r="C212" s="25" t="s">
        <v>296</v>
      </c>
      <c r="D212" s="26">
        <v>0</v>
      </c>
      <c r="E212" s="70">
        <v>1708</v>
      </c>
      <c r="F212" s="72">
        <f>D212+E212</f>
        <v>1708</v>
      </c>
    </row>
    <row r="213" spans="1:6" x14ac:dyDescent="0.25">
      <c r="A213" s="24" t="s">
        <v>298</v>
      </c>
      <c r="B213" s="24" t="s">
        <v>107</v>
      </c>
      <c r="C213" s="25" t="s">
        <v>299</v>
      </c>
      <c r="D213" s="26">
        <v>0</v>
      </c>
      <c r="E213" s="70">
        <v>292</v>
      </c>
      <c r="F213" s="72">
        <f>D213+E213</f>
        <v>292</v>
      </c>
    </row>
    <row r="214" spans="1:6" x14ac:dyDescent="0.25">
      <c r="A214" s="27" t="s">
        <v>20</v>
      </c>
      <c r="B214" s="27" t="s">
        <v>121</v>
      </c>
      <c r="C214" s="28" t="s">
        <v>122</v>
      </c>
      <c r="D214" s="29">
        <v>0</v>
      </c>
      <c r="E214" s="71">
        <v>5350</v>
      </c>
      <c r="F214" s="71">
        <v>5350</v>
      </c>
    </row>
    <row r="215" spans="1:6" x14ac:dyDescent="0.25">
      <c r="A215" s="30" t="s">
        <v>300</v>
      </c>
      <c r="B215" s="30" t="s">
        <v>107</v>
      </c>
      <c r="C215" s="31" t="s">
        <v>301</v>
      </c>
      <c r="D215" s="32">
        <v>0</v>
      </c>
      <c r="E215" s="72">
        <v>5350</v>
      </c>
      <c r="F215" s="72">
        <f>D215+E215</f>
        <v>5350</v>
      </c>
    </row>
  </sheetData>
  <mergeCells count="3">
    <mergeCell ref="A1:E1"/>
    <mergeCell ref="A2:F2"/>
    <mergeCell ref="A3:F3"/>
  </mergeCells>
  <pageMargins left="0.39370078740157499" right="0.196850393700787" top="0.39370078740157499" bottom="0.63976377952755903" header="0.39370078740157499" footer="0.39370078740157499"/>
  <pageSetup paperSize="9" scale="82" fitToHeight="0" orientation="portrait" verticalDpi="300" r:id="rId1"/>
  <headerFooter alignWithMargins="0">
    <oddFooter>&amp;L&amp;"Arial,Regular"&amp;8 LC147RP-IRIP &amp;C&amp;"Arial,Regular"&amp;8Stranica &amp;P od &amp;N &amp;R&amp;"Arial,Regular"&amp;8 *Obrada LC*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61b630-1d91-40ab-8e9b-8e9455b049fe">
      <Terms xmlns="http://schemas.microsoft.com/office/infopath/2007/PartnerControls"/>
    </lcf76f155ced4ddcb4097134ff3c332f>
    <TaxCatchAll xmlns="8f68a5de-f7da-44ea-a0a6-768bc904f3a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B4E64C075144A97774078E840ADA8" ma:contentTypeVersion="16" ma:contentTypeDescription="Create a new document." ma:contentTypeScope="" ma:versionID="b9e0eb4dba6ba57c69859c718a2c0fe1">
  <xsd:schema xmlns:xsd="http://www.w3.org/2001/XMLSchema" xmlns:xs="http://www.w3.org/2001/XMLSchema" xmlns:p="http://schemas.microsoft.com/office/2006/metadata/properties" xmlns:ns2="6d61b630-1d91-40ab-8e9b-8e9455b049fe" xmlns:ns3="8f68a5de-f7da-44ea-a0a6-768bc904f3ae" targetNamespace="http://schemas.microsoft.com/office/2006/metadata/properties" ma:root="true" ma:fieldsID="b842687a9f330d074714c3e2cf99a52a" ns2:_="" ns3:_="">
    <xsd:import namespace="6d61b630-1d91-40ab-8e9b-8e9455b049fe"/>
    <xsd:import namespace="8f68a5de-f7da-44ea-a0a6-768bc904f3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61b630-1d91-40ab-8e9b-8e9455b049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674b04e-36ac-4328-96f0-c50880d969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68a5de-f7da-44ea-a0a6-768bc904f3a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a251bc6-9626-49bd-b247-48a84ca0b005}" ma:internalName="TaxCatchAll" ma:showField="CatchAllData" ma:web="8f68a5de-f7da-44ea-a0a6-768bc904f3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AA5FD5-9E23-400D-960A-43E5F03A013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www.w3.org/XML/1998/namespace"/>
    <ds:schemaRef ds:uri="http://schemas.openxmlformats.org/package/2006/metadata/core-properties"/>
    <ds:schemaRef ds:uri="8f68a5de-f7da-44ea-a0a6-768bc904f3ae"/>
    <ds:schemaRef ds:uri="6d61b630-1d91-40ab-8e9b-8e9455b049fe"/>
  </ds:schemaRefs>
</ds:datastoreItem>
</file>

<file path=customXml/itemProps2.xml><?xml version="1.0" encoding="utf-8"?>
<ds:datastoreItem xmlns:ds="http://schemas.openxmlformats.org/officeDocument/2006/customXml" ds:itemID="{F21708A9-61E6-4AD9-A22A-F91D7036DD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61b630-1d91-40ab-8e9b-8e9455b049fe"/>
    <ds:schemaRef ds:uri="8f68a5de-f7da-44ea-a0a6-768bc904f3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90B5FE-4591-41DA-9349-46A075EF06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Prihodi</vt:lpstr>
      <vt:lpstr>Rashodi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Višnja</cp:lastModifiedBy>
  <cp:lastPrinted>2023-06-26T09:45:00Z</cp:lastPrinted>
  <dcterms:created xsi:type="dcterms:W3CDTF">2023-04-20T08:20:33Z</dcterms:created>
  <dcterms:modified xsi:type="dcterms:W3CDTF">2023-06-30T08:19:55Z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0x01010056BB4E64C075144A97774078E840ADA8</vt:lpwstr>
  </property>
</Properties>
</file>